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0"/>
  <workbookPr defaultThemeVersion="166925"/>
  <mc:AlternateContent xmlns:mc="http://schemas.openxmlformats.org/markup-compatibility/2006">
    <mc:Choice Requires="x15">
      <x15ac:absPath xmlns:x15ac="http://schemas.microsoft.com/office/spreadsheetml/2010/11/ac" url="https://its2sicgov-my.sharepoint.com/personal/c_mcastro_sic_gov_co/Documents/SGSI 2023/Activos de información/Activos 2023 para publicar/RT01/"/>
    </mc:Choice>
  </mc:AlternateContent>
  <xr:revisionPtr revIDLastSave="0" documentId="8_{EE695DE6-A533-4800-B4D4-CEAAEA7D167B}" xr6:coauthVersionLast="47" xr6:coauthVersionMax="47" xr10:uidLastSave="{00000000-0000-0000-0000-000000000000}"/>
  <bookViews>
    <workbookView xWindow="28680" yWindow="-120" windowWidth="29040" windowHeight="15720" firstSheet="4" activeTab="4" xr2:uid="{00000000-000D-0000-FFFF-FFFF00000000}"/>
  </bookViews>
  <sheets>
    <sheet name="Datos Generales" sheetId="8" r:id="rId1"/>
    <sheet name="Detalle Campos e Instructivo" sheetId="3" r:id="rId2"/>
    <sheet name="Tipo de Activos" sheetId="4" r:id="rId3"/>
    <sheet name="Calificación Valoración" sheetId="9" r:id="rId4"/>
    <sheet name="Inventario Activos" sheetId="6" r:id="rId5"/>
    <sheet name="Hoja1" sheetId="10" state="hidden" r:id="rId6"/>
    <sheet name="Listas Ley Transparencia" sheetId="5" state="hidden" r:id="rId7"/>
    <sheet name="Listas Generales" sheetId="7" state="hidden" r:id="rId8"/>
  </sheets>
  <externalReferences>
    <externalReference r:id="rId9"/>
  </externalReferences>
  <definedNames>
    <definedName name="_xlnm._FilterDatabase" localSheetId="4" hidden="1">'Inventario Activos'!$A$5:$BA$300</definedName>
    <definedName name="lst_aplicacionctrl">[1]Listas!$A$61:$A$63</definedName>
    <definedName name="lst_avisoprivacidad">'Listas Generales'!$E$35:$E$37</definedName>
    <definedName name="lst_clasoreserinfo">'Listas Ley Transparencia'!$L$3:$L$5</definedName>
    <definedName name="lst_condleg">'Listas Ley Transparencia'!$H$3:$H$17</definedName>
    <definedName name="lst_confiablectrl">[1]Listas!$A$76:$A$77</definedName>
    <definedName name="lst_confidencialidad">'Listas Generales'!$B$25:$B$28</definedName>
    <definedName name="lst_datosabiertos">'Listas Generales'!$E$41:$E$42</definedName>
    <definedName name="lst_datospersonales">'Listas Generales'!$E$25:$E$26</definedName>
    <definedName name="lst_datossensibles">'Listas Generales'!$E$30:$E$31</definedName>
    <definedName name="lst_desviacctrl">[1]Listas!$A$80:$A$82</definedName>
    <definedName name="lst_disponibilidad">'Listas Generales'!$B$40:$B$43</definedName>
    <definedName name="lst_docctrl">[1]Listas!$A$71:$A$73</definedName>
    <definedName name="lst_evidenctrl">[1]Listas!$A$85:$A$87</definedName>
    <definedName name="lst_formato">'Listas Ley Transparencia'!$D$3:$D$11</definedName>
    <definedName name="lst_frecuencia">'Listas Ley Transparencia'!$N$3:$N$14</definedName>
    <definedName name="lst_grupoactivos">[1]Listas!$E$3:$E$11</definedName>
    <definedName name="lst_idioma">'Listas Ley Transparencia'!$B$3:$B$6</definedName>
    <definedName name="lst_impacto">[1]Listas!$A$9:$A$13</definedName>
    <definedName name="lst_infpubdis">'Listas Ley Transparencia'!$E$3:$E$5</definedName>
    <definedName name="lst_integridad">'Listas Generales'!$B$32:$B$35</definedName>
    <definedName name="lst_lugarconsu">'Listas Ley Transparencia'!$O$3:$O$9</definedName>
    <definedName name="lst_medioconser">'Listas Ley Transparencia'!$C$3:$C$7</definedName>
    <definedName name="lst_periodicctrol">[1]Listas!$A$66:$A$68</definedName>
    <definedName name="lst_probabilidad">[1]Listas!$A$17:$A$21</definedName>
    <definedName name="lst_responinfo">'Listas Ley Transparencia'!$G$3:$G$20</definedName>
    <definedName name="lst_responsactrl">[1]Listas!$A$56:$A$58</definedName>
    <definedName name="lst_respprodinf">'Listas Ley Transparencia'!$F$3:$F$20</definedName>
    <definedName name="lst_tipoactivos">'Listas Generales'!$B$11:$B$20</definedName>
    <definedName name="lst_tipocontrol">[1]Listas!$A$51:$A$53</definedName>
    <definedName name="lst_tipodedato">'Listas Generales'!$E$20:$E$21</definedName>
    <definedName name="lst_tiporiesgo">[1]Listas!$A$3:$A$5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1" i="6" l="1"/>
  <c r="T11" i="6" s="1"/>
  <c r="U11" i="6" s="1"/>
  <c r="Q11" i="6"/>
  <c r="S11" i="6"/>
  <c r="BA11" i="6"/>
  <c r="AN11" i="6"/>
  <c r="AO11" i="6"/>
  <c r="AP11" i="6"/>
  <c r="AQ11" i="6"/>
  <c r="BA7" i="6"/>
  <c r="AN7" i="6"/>
  <c r="AQ7" i="6"/>
  <c r="AP7" i="6"/>
  <c r="AO7" i="6"/>
  <c r="Q7" i="6"/>
  <c r="Q8" i="6"/>
  <c r="Q9" i="6"/>
  <c r="O7" i="6"/>
  <c r="O8" i="6"/>
  <c r="O9" i="6"/>
  <c r="AO9" i="6"/>
  <c r="AN8" i="6" l="1"/>
  <c r="AO8" i="6"/>
  <c r="BA8" i="6" l="1"/>
  <c r="BA9" i="6"/>
  <c r="BA10" i="6"/>
  <c r="BA12" i="6"/>
  <c r="BA13" i="6"/>
  <c r="BA14" i="6"/>
  <c r="BA15" i="6"/>
  <c r="BA16" i="6"/>
  <c r="BA17" i="6"/>
  <c r="BA18" i="6"/>
  <c r="BA19" i="6"/>
  <c r="BA20" i="6"/>
  <c r="BA21" i="6"/>
  <c r="BA22" i="6"/>
  <c r="BA23" i="6"/>
  <c r="BA24" i="6"/>
  <c r="BA25" i="6"/>
  <c r="BA26" i="6"/>
  <c r="BA27" i="6"/>
  <c r="BA28" i="6"/>
  <c r="BA29" i="6"/>
  <c r="BA30"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BA299" i="6"/>
  <c r="BA300" i="6"/>
  <c r="S7" i="6" l="1"/>
  <c r="S8" i="6"/>
  <c r="S9" i="6"/>
  <c r="S10"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Q10"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O10"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AQ300" i="6"/>
  <c r="AP300" i="6"/>
  <c r="AO300" i="6"/>
  <c r="AN300" i="6"/>
  <c r="AQ299" i="6"/>
  <c r="AP299" i="6"/>
  <c r="AO299" i="6"/>
  <c r="AN299" i="6"/>
  <c r="AQ298" i="6"/>
  <c r="AP298" i="6"/>
  <c r="AO298" i="6"/>
  <c r="AN298" i="6"/>
  <c r="AQ297" i="6"/>
  <c r="AP297" i="6"/>
  <c r="AO297" i="6"/>
  <c r="AN297" i="6"/>
  <c r="AQ296" i="6"/>
  <c r="AP296" i="6"/>
  <c r="AO296" i="6"/>
  <c r="AN296" i="6"/>
  <c r="AQ295" i="6"/>
  <c r="AP295" i="6"/>
  <c r="AO295" i="6"/>
  <c r="AN295" i="6"/>
  <c r="AQ294" i="6"/>
  <c r="AP294" i="6"/>
  <c r="AO294" i="6"/>
  <c r="AN294" i="6"/>
  <c r="AQ293" i="6"/>
  <c r="AP293" i="6"/>
  <c r="AO293" i="6"/>
  <c r="AN293" i="6"/>
  <c r="AQ292" i="6"/>
  <c r="AP292" i="6"/>
  <c r="AO292" i="6"/>
  <c r="AN292" i="6"/>
  <c r="AQ291" i="6"/>
  <c r="AP291" i="6"/>
  <c r="AO291" i="6"/>
  <c r="AN291" i="6"/>
  <c r="AQ290" i="6"/>
  <c r="AP290" i="6"/>
  <c r="AO290" i="6"/>
  <c r="AN290" i="6"/>
  <c r="AQ289" i="6"/>
  <c r="AP289" i="6"/>
  <c r="AO289" i="6"/>
  <c r="AN289" i="6"/>
  <c r="AQ288" i="6"/>
  <c r="AP288" i="6"/>
  <c r="AO288" i="6"/>
  <c r="AN288" i="6"/>
  <c r="AQ287" i="6"/>
  <c r="AP287" i="6"/>
  <c r="AO287" i="6"/>
  <c r="AN287" i="6"/>
  <c r="AQ286" i="6"/>
  <c r="AP286" i="6"/>
  <c r="AO286" i="6"/>
  <c r="AN286" i="6"/>
  <c r="AQ285" i="6"/>
  <c r="AP285" i="6"/>
  <c r="AO285" i="6"/>
  <c r="AN285" i="6"/>
  <c r="AQ284" i="6"/>
  <c r="AP284" i="6"/>
  <c r="AO284" i="6"/>
  <c r="AN284" i="6"/>
  <c r="AQ283" i="6"/>
  <c r="AP283" i="6"/>
  <c r="AO283" i="6"/>
  <c r="AN283" i="6"/>
  <c r="AQ282" i="6"/>
  <c r="AP282" i="6"/>
  <c r="AO282" i="6"/>
  <c r="AN282" i="6"/>
  <c r="AQ281" i="6"/>
  <c r="AP281" i="6"/>
  <c r="AO281" i="6"/>
  <c r="AN281" i="6"/>
  <c r="AQ280" i="6"/>
  <c r="AP280" i="6"/>
  <c r="AO280" i="6"/>
  <c r="AN280" i="6"/>
  <c r="AQ279" i="6"/>
  <c r="AP279" i="6"/>
  <c r="AO279" i="6"/>
  <c r="AN279" i="6"/>
  <c r="AQ278" i="6"/>
  <c r="AP278" i="6"/>
  <c r="AO278" i="6"/>
  <c r="AN278" i="6"/>
  <c r="AQ277" i="6"/>
  <c r="AP277" i="6"/>
  <c r="AO277" i="6"/>
  <c r="AN277" i="6"/>
  <c r="AQ276" i="6"/>
  <c r="AP276" i="6"/>
  <c r="AO276" i="6"/>
  <c r="AN276" i="6"/>
  <c r="AQ275" i="6"/>
  <c r="AP275" i="6"/>
  <c r="AO275" i="6"/>
  <c r="AN275" i="6"/>
  <c r="AQ274" i="6"/>
  <c r="AP274" i="6"/>
  <c r="AO274" i="6"/>
  <c r="AN274" i="6"/>
  <c r="AQ273" i="6"/>
  <c r="AP273" i="6"/>
  <c r="AO273" i="6"/>
  <c r="AN273" i="6"/>
  <c r="AQ272" i="6"/>
  <c r="AP272" i="6"/>
  <c r="AO272" i="6"/>
  <c r="AN272" i="6"/>
  <c r="AQ271" i="6"/>
  <c r="AP271" i="6"/>
  <c r="AO271" i="6"/>
  <c r="AN271" i="6"/>
  <c r="AQ270" i="6"/>
  <c r="AP270" i="6"/>
  <c r="AO270" i="6"/>
  <c r="AN270" i="6"/>
  <c r="AQ269" i="6"/>
  <c r="AP269" i="6"/>
  <c r="AO269" i="6"/>
  <c r="AN269" i="6"/>
  <c r="AQ268" i="6"/>
  <c r="AP268" i="6"/>
  <c r="AO268" i="6"/>
  <c r="AN268" i="6"/>
  <c r="AQ267" i="6"/>
  <c r="AP267" i="6"/>
  <c r="AO267" i="6"/>
  <c r="AN267" i="6"/>
  <c r="AQ266" i="6"/>
  <c r="AP266" i="6"/>
  <c r="AO266" i="6"/>
  <c r="AN266" i="6"/>
  <c r="AQ265" i="6"/>
  <c r="AP265" i="6"/>
  <c r="AO265" i="6"/>
  <c r="AN265" i="6"/>
  <c r="AQ264" i="6"/>
  <c r="AP264" i="6"/>
  <c r="AO264" i="6"/>
  <c r="AN264" i="6"/>
  <c r="AQ263" i="6"/>
  <c r="AP263" i="6"/>
  <c r="AO263" i="6"/>
  <c r="AN263" i="6"/>
  <c r="AQ262" i="6"/>
  <c r="AP262" i="6"/>
  <c r="AO262" i="6"/>
  <c r="AN262" i="6"/>
  <c r="AQ261" i="6"/>
  <c r="AP261" i="6"/>
  <c r="AO261" i="6"/>
  <c r="AN261" i="6"/>
  <c r="AQ260" i="6"/>
  <c r="AP260" i="6"/>
  <c r="AO260" i="6"/>
  <c r="AN260" i="6"/>
  <c r="AQ259" i="6"/>
  <c r="AP259" i="6"/>
  <c r="AO259" i="6"/>
  <c r="AN259" i="6"/>
  <c r="AQ258" i="6"/>
  <c r="AP258" i="6"/>
  <c r="AO258" i="6"/>
  <c r="AN258" i="6"/>
  <c r="AQ257" i="6"/>
  <c r="AP257" i="6"/>
  <c r="AO257" i="6"/>
  <c r="AN257" i="6"/>
  <c r="AQ256" i="6"/>
  <c r="AP256" i="6"/>
  <c r="AO256" i="6"/>
  <c r="AN256" i="6"/>
  <c r="AQ255" i="6"/>
  <c r="AP255" i="6"/>
  <c r="AO255" i="6"/>
  <c r="AN255" i="6"/>
  <c r="AQ254" i="6"/>
  <c r="AP254" i="6"/>
  <c r="AO254" i="6"/>
  <c r="AN254" i="6"/>
  <c r="AQ253" i="6"/>
  <c r="AP253" i="6"/>
  <c r="AO253" i="6"/>
  <c r="AN253" i="6"/>
  <c r="AQ252" i="6"/>
  <c r="AP252" i="6"/>
  <c r="AO252" i="6"/>
  <c r="AN252" i="6"/>
  <c r="AQ251" i="6"/>
  <c r="AP251" i="6"/>
  <c r="AO251" i="6"/>
  <c r="AN251" i="6"/>
  <c r="AQ250" i="6"/>
  <c r="AP250" i="6"/>
  <c r="AO250" i="6"/>
  <c r="AN250" i="6"/>
  <c r="AQ249" i="6"/>
  <c r="AP249" i="6"/>
  <c r="AO249" i="6"/>
  <c r="AN249" i="6"/>
  <c r="AQ248" i="6"/>
  <c r="AP248" i="6"/>
  <c r="AO248" i="6"/>
  <c r="AN248" i="6"/>
  <c r="AQ247" i="6"/>
  <c r="AP247" i="6"/>
  <c r="AO247" i="6"/>
  <c r="AN247" i="6"/>
  <c r="AQ246" i="6"/>
  <c r="AP246" i="6"/>
  <c r="AO246" i="6"/>
  <c r="AN246" i="6"/>
  <c r="AQ245" i="6"/>
  <c r="AP245" i="6"/>
  <c r="AO245" i="6"/>
  <c r="AN245" i="6"/>
  <c r="AQ244" i="6"/>
  <c r="AP244" i="6"/>
  <c r="AO244" i="6"/>
  <c r="AN244" i="6"/>
  <c r="AQ243" i="6"/>
  <c r="AP243" i="6"/>
  <c r="AO243" i="6"/>
  <c r="AN243" i="6"/>
  <c r="AQ242" i="6"/>
  <c r="AP242" i="6"/>
  <c r="AO242" i="6"/>
  <c r="AN242" i="6"/>
  <c r="AQ241" i="6"/>
  <c r="AP241" i="6"/>
  <c r="AO241" i="6"/>
  <c r="AN241" i="6"/>
  <c r="AQ240" i="6"/>
  <c r="AP240" i="6"/>
  <c r="AO240" i="6"/>
  <c r="AN240" i="6"/>
  <c r="AQ239" i="6"/>
  <c r="AP239" i="6"/>
  <c r="AO239" i="6"/>
  <c r="AN239" i="6"/>
  <c r="AQ238" i="6"/>
  <c r="AP238" i="6"/>
  <c r="AO238" i="6"/>
  <c r="AN238" i="6"/>
  <c r="AQ237" i="6"/>
  <c r="AP237" i="6"/>
  <c r="AO237" i="6"/>
  <c r="AN237" i="6"/>
  <c r="AQ236" i="6"/>
  <c r="AP236" i="6"/>
  <c r="AO236" i="6"/>
  <c r="AN236" i="6"/>
  <c r="AQ235" i="6"/>
  <c r="AP235" i="6"/>
  <c r="AO235" i="6"/>
  <c r="AN235" i="6"/>
  <c r="AQ234" i="6"/>
  <c r="AP234" i="6"/>
  <c r="AO234" i="6"/>
  <c r="AN234" i="6"/>
  <c r="AQ233" i="6"/>
  <c r="AP233" i="6"/>
  <c r="AO233" i="6"/>
  <c r="AN233" i="6"/>
  <c r="AQ232" i="6"/>
  <c r="AP232" i="6"/>
  <c r="AO232" i="6"/>
  <c r="AN232" i="6"/>
  <c r="AQ231" i="6"/>
  <c r="AP231" i="6"/>
  <c r="AO231" i="6"/>
  <c r="AN231" i="6"/>
  <c r="AQ230" i="6"/>
  <c r="AP230" i="6"/>
  <c r="AO230" i="6"/>
  <c r="AN230" i="6"/>
  <c r="AQ229" i="6"/>
  <c r="AP229" i="6"/>
  <c r="AO229" i="6"/>
  <c r="AN229" i="6"/>
  <c r="AQ228" i="6"/>
  <c r="AP228" i="6"/>
  <c r="AO228" i="6"/>
  <c r="AN228" i="6"/>
  <c r="AQ227" i="6"/>
  <c r="AP227" i="6"/>
  <c r="AO227" i="6"/>
  <c r="AN227" i="6"/>
  <c r="AQ226" i="6"/>
  <c r="AP226" i="6"/>
  <c r="AO226" i="6"/>
  <c r="AN226" i="6"/>
  <c r="AQ225" i="6"/>
  <c r="AP225" i="6"/>
  <c r="AO225" i="6"/>
  <c r="AN225" i="6"/>
  <c r="AQ224" i="6"/>
  <c r="AP224" i="6"/>
  <c r="AO224" i="6"/>
  <c r="AN224" i="6"/>
  <c r="AQ223" i="6"/>
  <c r="AP223" i="6"/>
  <c r="AO223" i="6"/>
  <c r="AN223" i="6"/>
  <c r="AQ222" i="6"/>
  <c r="AP222" i="6"/>
  <c r="AO222" i="6"/>
  <c r="AN222" i="6"/>
  <c r="AQ221" i="6"/>
  <c r="AP221" i="6"/>
  <c r="AO221" i="6"/>
  <c r="AN221" i="6"/>
  <c r="AQ220" i="6"/>
  <c r="AP220" i="6"/>
  <c r="AO220" i="6"/>
  <c r="AN220" i="6"/>
  <c r="AQ219" i="6"/>
  <c r="AP219" i="6"/>
  <c r="AO219" i="6"/>
  <c r="AN219" i="6"/>
  <c r="AQ218" i="6"/>
  <c r="AP218" i="6"/>
  <c r="AO218" i="6"/>
  <c r="AN218" i="6"/>
  <c r="AQ217" i="6"/>
  <c r="AP217" i="6"/>
  <c r="AO217" i="6"/>
  <c r="AN217" i="6"/>
  <c r="AQ216" i="6"/>
  <c r="AP216" i="6"/>
  <c r="AO216" i="6"/>
  <c r="AN216" i="6"/>
  <c r="AQ215" i="6"/>
  <c r="AP215" i="6"/>
  <c r="AO215" i="6"/>
  <c r="AN215" i="6"/>
  <c r="AQ214" i="6"/>
  <c r="AP214" i="6"/>
  <c r="AO214" i="6"/>
  <c r="AN214" i="6"/>
  <c r="AQ213" i="6"/>
  <c r="AP213" i="6"/>
  <c r="AO213" i="6"/>
  <c r="AN213" i="6"/>
  <c r="AQ212" i="6"/>
  <c r="AP212" i="6"/>
  <c r="AO212" i="6"/>
  <c r="AN212" i="6"/>
  <c r="AQ211" i="6"/>
  <c r="AP211" i="6"/>
  <c r="AO211" i="6"/>
  <c r="AN211" i="6"/>
  <c r="AQ210" i="6"/>
  <c r="AP210" i="6"/>
  <c r="AO210" i="6"/>
  <c r="AN210" i="6"/>
  <c r="AQ209" i="6"/>
  <c r="AP209" i="6"/>
  <c r="AO209" i="6"/>
  <c r="AN209" i="6"/>
  <c r="AQ208" i="6"/>
  <c r="AP208" i="6"/>
  <c r="AO208" i="6"/>
  <c r="AN208" i="6"/>
  <c r="AQ207" i="6"/>
  <c r="AP207" i="6"/>
  <c r="AO207" i="6"/>
  <c r="AN207" i="6"/>
  <c r="AQ206" i="6"/>
  <c r="AP206" i="6"/>
  <c r="AO206" i="6"/>
  <c r="AN206" i="6"/>
  <c r="AQ205" i="6"/>
  <c r="AP205" i="6"/>
  <c r="AO205" i="6"/>
  <c r="AN205" i="6"/>
  <c r="AQ204" i="6"/>
  <c r="AP204" i="6"/>
  <c r="AO204" i="6"/>
  <c r="AN204" i="6"/>
  <c r="AQ203" i="6"/>
  <c r="AP203" i="6"/>
  <c r="AO203" i="6"/>
  <c r="AN203" i="6"/>
  <c r="AQ202" i="6"/>
  <c r="AP202" i="6"/>
  <c r="AO202" i="6"/>
  <c r="AN202" i="6"/>
  <c r="AQ201" i="6"/>
  <c r="AP201" i="6"/>
  <c r="AO201" i="6"/>
  <c r="AN201" i="6"/>
  <c r="AQ200" i="6"/>
  <c r="AP200" i="6"/>
  <c r="AO200" i="6"/>
  <c r="AN200" i="6"/>
  <c r="AQ199" i="6"/>
  <c r="AP199" i="6"/>
  <c r="AO199" i="6"/>
  <c r="AN199" i="6"/>
  <c r="AQ198" i="6"/>
  <c r="AP198" i="6"/>
  <c r="AO198" i="6"/>
  <c r="AN198" i="6"/>
  <c r="AQ197" i="6"/>
  <c r="AP197" i="6"/>
  <c r="AO197" i="6"/>
  <c r="AN197" i="6"/>
  <c r="AQ196" i="6"/>
  <c r="AP196" i="6"/>
  <c r="AO196" i="6"/>
  <c r="AN196" i="6"/>
  <c r="AQ195" i="6"/>
  <c r="AP195" i="6"/>
  <c r="AO195" i="6"/>
  <c r="AN195" i="6"/>
  <c r="AQ194" i="6"/>
  <c r="AP194" i="6"/>
  <c r="AO194" i="6"/>
  <c r="AN194" i="6"/>
  <c r="AQ193" i="6"/>
  <c r="AP193" i="6"/>
  <c r="AO193" i="6"/>
  <c r="AN193" i="6"/>
  <c r="AQ192" i="6"/>
  <c r="AP192" i="6"/>
  <c r="AO192" i="6"/>
  <c r="AN192" i="6"/>
  <c r="AQ191" i="6"/>
  <c r="AP191" i="6"/>
  <c r="AO191" i="6"/>
  <c r="AN191" i="6"/>
  <c r="AQ190" i="6"/>
  <c r="AP190" i="6"/>
  <c r="AO190" i="6"/>
  <c r="AN190" i="6"/>
  <c r="AQ189" i="6"/>
  <c r="AP189" i="6"/>
  <c r="AO189" i="6"/>
  <c r="AN189" i="6"/>
  <c r="AQ188" i="6"/>
  <c r="AP188" i="6"/>
  <c r="AO188" i="6"/>
  <c r="AN188" i="6"/>
  <c r="AQ187" i="6"/>
  <c r="AP187" i="6"/>
  <c r="AO187" i="6"/>
  <c r="AN187" i="6"/>
  <c r="AQ186" i="6"/>
  <c r="AP186" i="6"/>
  <c r="AO186" i="6"/>
  <c r="AN186" i="6"/>
  <c r="AQ185" i="6"/>
  <c r="AP185" i="6"/>
  <c r="AO185" i="6"/>
  <c r="AN185" i="6"/>
  <c r="AQ184" i="6"/>
  <c r="AP184" i="6"/>
  <c r="AO184" i="6"/>
  <c r="AN184" i="6"/>
  <c r="AQ183" i="6"/>
  <c r="AP183" i="6"/>
  <c r="AO183" i="6"/>
  <c r="AN183" i="6"/>
  <c r="AQ182" i="6"/>
  <c r="AP182" i="6"/>
  <c r="AO182" i="6"/>
  <c r="AN182" i="6"/>
  <c r="AQ181" i="6"/>
  <c r="AP181" i="6"/>
  <c r="AO181" i="6"/>
  <c r="AN181" i="6"/>
  <c r="AQ180" i="6"/>
  <c r="AP180" i="6"/>
  <c r="AO180" i="6"/>
  <c r="AN180" i="6"/>
  <c r="AQ179" i="6"/>
  <c r="AP179" i="6"/>
  <c r="AO179" i="6"/>
  <c r="AN179" i="6"/>
  <c r="AQ178" i="6"/>
  <c r="AP178" i="6"/>
  <c r="AO178" i="6"/>
  <c r="AN178" i="6"/>
  <c r="AQ177" i="6"/>
  <c r="AP177" i="6"/>
  <c r="AO177" i="6"/>
  <c r="AN177" i="6"/>
  <c r="AQ176" i="6"/>
  <c r="AP176" i="6"/>
  <c r="AO176" i="6"/>
  <c r="AN176" i="6"/>
  <c r="AQ175" i="6"/>
  <c r="AP175" i="6"/>
  <c r="AO175" i="6"/>
  <c r="AN175" i="6"/>
  <c r="AQ174" i="6"/>
  <c r="AP174" i="6"/>
  <c r="AO174" i="6"/>
  <c r="AN174" i="6"/>
  <c r="AQ173" i="6"/>
  <c r="AP173" i="6"/>
  <c r="AO173" i="6"/>
  <c r="AN173" i="6"/>
  <c r="AQ172" i="6"/>
  <c r="AP172" i="6"/>
  <c r="AO172" i="6"/>
  <c r="AN172" i="6"/>
  <c r="AQ171" i="6"/>
  <c r="AP171" i="6"/>
  <c r="AO171" i="6"/>
  <c r="AN171" i="6"/>
  <c r="AQ170" i="6"/>
  <c r="AP170" i="6"/>
  <c r="AO170" i="6"/>
  <c r="AN170" i="6"/>
  <c r="AQ169" i="6"/>
  <c r="AP169" i="6"/>
  <c r="AO169" i="6"/>
  <c r="AN169" i="6"/>
  <c r="AQ168" i="6"/>
  <c r="AP168" i="6"/>
  <c r="AO168" i="6"/>
  <c r="AN168" i="6"/>
  <c r="AQ167" i="6"/>
  <c r="AP167" i="6"/>
  <c r="AO167" i="6"/>
  <c r="AN167" i="6"/>
  <c r="AQ166" i="6"/>
  <c r="AP166" i="6"/>
  <c r="AO166" i="6"/>
  <c r="AN166" i="6"/>
  <c r="AQ165" i="6"/>
  <c r="AP165" i="6"/>
  <c r="AO165" i="6"/>
  <c r="AN165" i="6"/>
  <c r="AQ164" i="6"/>
  <c r="AP164" i="6"/>
  <c r="AO164" i="6"/>
  <c r="AN164" i="6"/>
  <c r="AQ163" i="6"/>
  <c r="AP163" i="6"/>
  <c r="AO163" i="6"/>
  <c r="AN163" i="6"/>
  <c r="AQ162" i="6"/>
  <c r="AP162" i="6"/>
  <c r="AO162" i="6"/>
  <c r="AN162" i="6"/>
  <c r="AQ161" i="6"/>
  <c r="AP161" i="6"/>
  <c r="AO161" i="6"/>
  <c r="AN161" i="6"/>
  <c r="AQ160" i="6"/>
  <c r="AP160" i="6"/>
  <c r="AO160" i="6"/>
  <c r="AN160" i="6"/>
  <c r="AQ159" i="6"/>
  <c r="AP159" i="6"/>
  <c r="AO159" i="6"/>
  <c r="AN159" i="6"/>
  <c r="AQ158" i="6"/>
  <c r="AP158" i="6"/>
  <c r="AO158" i="6"/>
  <c r="AN158" i="6"/>
  <c r="AQ157" i="6"/>
  <c r="AP157" i="6"/>
  <c r="AO157" i="6"/>
  <c r="AN157" i="6"/>
  <c r="AQ156" i="6"/>
  <c r="AP156" i="6"/>
  <c r="AO156" i="6"/>
  <c r="AN156" i="6"/>
  <c r="AQ155" i="6"/>
  <c r="AP155" i="6"/>
  <c r="AO155" i="6"/>
  <c r="AN155" i="6"/>
  <c r="AQ154" i="6"/>
  <c r="AP154" i="6"/>
  <c r="AO154" i="6"/>
  <c r="AN154" i="6"/>
  <c r="AQ153" i="6"/>
  <c r="AP153" i="6"/>
  <c r="AO153" i="6"/>
  <c r="AN153" i="6"/>
  <c r="AQ152" i="6"/>
  <c r="AP152" i="6"/>
  <c r="AO152" i="6"/>
  <c r="AN152" i="6"/>
  <c r="AQ151" i="6"/>
  <c r="AP151" i="6"/>
  <c r="AO151" i="6"/>
  <c r="AN151" i="6"/>
  <c r="AQ150" i="6"/>
  <c r="AP150" i="6"/>
  <c r="AO150" i="6"/>
  <c r="AN150" i="6"/>
  <c r="AQ149" i="6"/>
  <c r="AP149" i="6"/>
  <c r="AO149" i="6"/>
  <c r="AN149" i="6"/>
  <c r="AQ148" i="6"/>
  <c r="AP148" i="6"/>
  <c r="AO148" i="6"/>
  <c r="AN148" i="6"/>
  <c r="AQ147" i="6"/>
  <c r="AP147" i="6"/>
  <c r="AO147" i="6"/>
  <c r="AN147" i="6"/>
  <c r="AQ146" i="6"/>
  <c r="AP146" i="6"/>
  <c r="AO146" i="6"/>
  <c r="AN146" i="6"/>
  <c r="AQ145" i="6"/>
  <c r="AP145" i="6"/>
  <c r="AO145" i="6"/>
  <c r="AN145" i="6"/>
  <c r="AQ144" i="6"/>
  <c r="AP144" i="6"/>
  <c r="AO144" i="6"/>
  <c r="AN144" i="6"/>
  <c r="AQ143" i="6"/>
  <c r="AP143" i="6"/>
  <c r="AO143" i="6"/>
  <c r="AN143" i="6"/>
  <c r="AQ142" i="6"/>
  <c r="AP142" i="6"/>
  <c r="AO142" i="6"/>
  <c r="AN142" i="6"/>
  <c r="AQ141" i="6"/>
  <c r="AP141" i="6"/>
  <c r="AO141" i="6"/>
  <c r="AN141" i="6"/>
  <c r="AQ140" i="6"/>
  <c r="AP140" i="6"/>
  <c r="AO140" i="6"/>
  <c r="AN140" i="6"/>
  <c r="AQ139" i="6"/>
  <c r="AP139" i="6"/>
  <c r="AO139" i="6"/>
  <c r="AN139" i="6"/>
  <c r="AQ138" i="6"/>
  <c r="AP138" i="6"/>
  <c r="AO138" i="6"/>
  <c r="AN138" i="6"/>
  <c r="AQ137" i="6"/>
  <c r="AP137" i="6"/>
  <c r="AO137" i="6"/>
  <c r="AN137" i="6"/>
  <c r="AQ136" i="6"/>
  <c r="AP136" i="6"/>
  <c r="AO136" i="6"/>
  <c r="AN136" i="6"/>
  <c r="AQ135" i="6"/>
  <c r="AP135" i="6"/>
  <c r="AO135" i="6"/>
  <c r="AN135" i="6"/>
  <c r="AQ134" i="6"/>
  <c r="AP134" i="6"/>
  <c r="AO134" i="6"/>
  <c r="AN134" i="6"/>
  <c r="AQ133" i="6"/>
  <c r="AP133" i="6"/>
  <c r="AO133" i="6"/>
  <c r="AN133" i="6"/>
  <c r="AQ132" i="6"/>
  <c r="AP132" i="6"/>
  <c r="AO132" i="6"/>
  <c r="AN132" i="6"/>
  <c r="AQ131" i="6"/>
  <c r="AP131" i="6"/>
  <c r="AO131" i="6"/>
  <c r="AN131" i="6"/>
  <c r="AQ130" i="6"/>
  <c r="AP130" i="6"/>
  <c r="AO130" i="6"/>
  <c r="AN130" i="6"/>
  <c r="AQ129" i="6"/>
  <c r="AP129" i="6"/>
  <c r="AO129" i="6"/>
  <c r="AN129" i="6"/>
  <c r="AQ128" i="6"/>
  <c r="AP128" i="6"/>
  <c r="AO128" i="6"/>
  <c r="AN128" i="6"/>
  <c r="AQ127" i="6"/>
  <c r="AP127" i="6"/>
  <c r="AO127" i="6"/>
  <c r="AN127" i="6"/>
  <c r="AQ126" i="6"/>
  <c r="AP126" i="6"/>
  <c r="AO126" i="6"/>
  <c r="AN126" i="6"/>
  <c r="AQ125" i="6"/>
  <c r="AP125" i="6"/>
  <c r="AO125" i="6"/>
  <c r="AN125" i="6"/>
  <c r="AQ124" i="6"/>
  <c r="AP124" i="6"/>
  <c r="AO124" i="6"/>
  <c r="AN124" i="6"/>
  <c r="AQ123" i="6"/>
  <c r="AP123" i="6"/>
  <c r="AO123" i="6"/>
  <c r="AN123" i="6"/>
  <c r="AQ122" i="6"/>
  <c r="AP122" i="6"/>
  <c r="AO122" i="6"/>
  <c r="AN122" i="6"/>
  <c r="AQ121" i="6"/>
  <c r="AP121" i="6"/>
  <c r="AO121" i="6"/>
  <c r="AN121" i="6"/>
  <c r="AQ120" i="6"/>
  <c r="AP120" i="6"/>
  <c r="AO120" i="6"/>
  <c r="AN120" i="6"/>
  <c r="AQ119" i="6"/>
  <c r="AP119" i="6"/>
  <c r="AO119" i="6"/>
  <c r="AN119" i="6"/>
  <c r="AQ118" i="6"/>
  <c r="AP118" i="6"/>
  <c r="AO118" i="6"/>
  <c r="AN118" i="6"/>
  <c r="AQ117" i="6"/>
  <c r="AP117" i="6"/>
  <c r="AO117" i="6"/>
  <c r="AN117" i="6"/>
  <c r="AQ116" i="6"/>
  <c r="AP116" i="6"/>
  <c r="AO116" i="6"/>
  <c r="AN116" i="6"/>
  <c r="AQ115" i="6"/>
  <c r="AP115" i="6"/>
  <c r="AO115" i="6"/>
  <c r="AN115" i="6"/>
  <c r="AQ114" i="6"/>
  <c r="AP114" i="6"/>
  <c r="AO114" i="6"/>
  <c r="AN114" i="6"/>
  <c r="AQ113" i="6"/>
  <c r="AP113" i="6"/>
  <c r="AO113" i="6"/>
  <c r="AN113" i="6"/>
  <c r="AQ112" i="6"/>
  <c r="AP112" i="6"/>
  <c r="AO112" i="6"/>
  <c r="AN112" i="6"/>
  <c r="AQ111" i="6"/>
  <c r="AP111" i="6"/>
  <c r="AO111" i="6"/>
  <c r="AN111" i="6"/>
  <c r="AQ110" i="6"/>
  <c r="AP110" i="6"/>
  <c r="AO110" i="6"/>
  <c r="AN110" i="6"/>
  <c r="AQ109" i="6"/>
  <c r="AP109" i="6"/>
  <c r="AO109" i="6"/>
  <c r="AN109" i="6"/>
  <c r="AQ108" i="6"/>
  <c r="AP108" i="6"/>
  <c r="AO108" i="6"/>
  <c r="AN108" i="6"/>
  <c r="AQ107" i="6"/>
  <c r="AP107" i="6"/>
  <c r="AO107" i="6"/>
  <c r="AN107" i="6"/>
  <c r="AQ106" i="6"/>
  <c r="AP106" i="6"/>
  <c r="AO106" i="6"/>
  <c r="AN106" i="6"/>
  <c r="AQ105" i="6"/>
  <c r="AP105" i="6"/>
  <c r="AO105" i="6"/>
  <c r="AN105" i="6"/>
  <c r="AQ104" i="6"/>
  <c r="AP104" i="6"/>
  <c r="AO104" i="6"/>
  <c r="AN104" i="6"/>
  <c r="AQ103" i="6"/>
  <c r="AP103" i="6"/>
  <c r="AO103" i="6"/>
  <c r="AN103" i="6"/>
  <c r="AQ102" i="6"/>
  <c r="AP102" i="6"/>
  <c r="AO102" i="6"/>
  <c r="AN102" i="6"/>
  <c r="AQ101" i="6"/>
  <c r="AP101" i="6"/>
  <c r="AO101" i="6"/>
  <c r="AN101" i="6"/>
  <c r="AQ100" i="6"/>
  <c r="AP100" i="6"/>
  <c r="AO100" i="6"/>
  <c r="AN100" i="6"/>
  <c r="AQ99" i="6"/>
  <c r="AP99" i="6"/>
  <c r="AO99" i="6"/>
  <c r="AN99" i="6"/>
  <c r="AQ98" i="6"/>
  <c r="AP98" i="6"/>
  <c r="AO98" i="6"/>
  <c r="AN98" i="6"/>
  <c r="AQ97" i="6"/>
  <c r="AP97" i="6"/>
  <c r="AO97" i="6"/>
  <c r="AN97" i="6"/>
  <c r="AQ96" i="6"/>
  <c r="AP96" i="6"/>
  <c r="AO96" i="6"/>
  <c r="AN96" i="6"/>
  <c r="AQ95" i="6"/>
  <c r="AP95" i="6"/>
  <c r="AO95" i="6"/>
  <c r="AN95" i="6"/>
  <c r="AQ94" i="6"/>
  <c r="AP94" i="6"/>
  <c r="AO94" i="6"/>
  <c r="AN94" i="6"/>
  <c r="AQ93" i="6"/>
  <c r="AP93" i="6"/>
  <c r="AO93" i="6"/>
  <c r="AN93" i="6"/>
  <c r="AQ92" i="6"/>
  <c r="AP92" i="6"/>
  <c r="AO92" i="6"/>
  <c r="AN92" i="6"/>
  <c r="AQ91" i="6"/>
  <c r="AP91" i="6"/>
  <c r="AO91" i="6"/>
  <c r="AN91" i="6"/>
  <c r="AQ90" i="6"/>
  <c r="AP90" i="6"/>
  <c r="AO90" i="6"/>
  <c r="AN90" i="6"/>
  <c r="AQ89" i="6"/>
  <c r="AP89" i="6"/>
  <c r="AO89" i="6"/>
  <c r="AN89" i="6"/>
  <c r="AQ88" i="6"/>
  <c r="AP88" i="6"/>
  <c r="AO88" i="6"/>
  <c r="AN88" i="6"/>
  <c r="AQ87" i="6"/>
  <c r="AP87" i="6"/>
  <c r="AO87" i="6"/>
  <c r="AN87" i="6"/>
  <c r="AQ86" i="6"/>
  <c r="AP86" i="6"/>
  <c r="AO86" i="6"/>
  <c r="AN86" i="6"/>
  <c r="AQ85" i="6"/>
  <c r="AP85" i="6"/>
  <c r="AO85" i="6"/>
  <c r="AN85" i="6"/>
  <c r="AQ84" i="6"/>
  <c r="AP84" i="6"/>
  <c r="AO84" i="6"/>
  <c r="AN84" i="6"/>
  <c r="AQ83" i="6"/>
  <c r="AP83" i="6"/>
  <c r="AO83" i="6"/>
  <c r="AN83" i="6"/>
  <c r="AQ82" i="6"/>
  <c r="AP82" i="6"/>
  <c r="AO82" i="6"/>
  <c r="AN82" i="6"/>
  <c r="AQ81" i="6"/>
  <c r="AP81" i="6"/>
  <c r="AO81" i="6"/>
  <c r="AN81" i="6"/>
  <c r="AQ80" i="6"/>
  <c r="AP80" i="6"/>
  <c r="AO80" i="6"/>
  <c r="AN80" i="6"/>
  <c r="AQ79" i="6"/>
  <c r="AP79" i="6"/>
  <c r="AO79" i="6"/>
  <c r="AN79" i="6"/>
  <c r="AQ78" i="6"/>
  <c r="AP78" i="6"/>
  <c r="AO78" i="6"/>
  <c r="AN78" i="6"/>
  <c r="AQ77" i="6"/>
  <c r="AP77" i="6"/>
  <c r="AO77" i="6"/>
  <c r="AN77" i="6"/>
  <c r="AQ76" i="6"/>
  <c r="AP76" i="6"/>
  <c r="AO76" i="6"/>
  <c r="AN76" i="6"/>
  <c r="AQ75" i="6"/>
  <c r="AP75" i="6"/>
  <c r="AO75" i="6"/>
  <c r="AN75" i="6"/>
  <c r="AQ74" i="6"/>
  <c r="AP74" i="6"/>
  <c r="AO74" i="6"/>
  <c r="AN74" i="6"/>
  <c r="AQ73" i="6"/>
  <c r="AP73" i="6"/>
  <c r="AO73" i="6"/>
  <c r="AN73" i="6"/>
  <c r="AQ72" i="6"/>
  <c r="AP72" i="6"/>
  <c r="AO72" i="6"/>
  <c r="AN72" i="6"/>
  <c r="AQ71" i="6"/>
  <c r="AP71" i="6"/>
  <c r="AO71" i="6"/>
  <c r="AN71" i="6"/>
  <c r="AQ70" i="6"/>
  <c r="AP70" i="6"/>
  <c r="AO70" i="6"/>
  <c r="AN70" i="6"/>
  <c r="AQ69" i="6"/>
  <c r="AP69" i="6"/>
  <c r="AO69" i="6"/>
  <c r="AN69" i="6"/>
  <c r="AQ68" i="6"/>
  <c r="AP68" i="6"/>
  <c r="AO68" i="6"/>
  <c r="AN68" i="6"/>
  <c r="AQ67" i="6"/>
  <c r="AP67" i="6"/>
  <c r="AO67" i="6"/>
  <c r="AN67" i="6"/>
  <c r="AQ66" i="6"/>
  <c r="AP66" i="6"/>
  <c r="AO66" i="6"/>
  <c r="AN66" i="6"/>
  <c r="AQ65" i="6"/>
  <c r="AP65" i="6"/>
  <c r="AO65" i="6"/>
  <c r="AN65" i="6"/>
  <c r="AQ64" i="6"/>
  <c r="AP64" i="6"/>
  <c r="AO64" i="6"/>
  <c r="AN64" i="6"/>
  <c r="AQ63" i="6"/>
  <c r="AP63" i="6"/>
  <c r="AO63" i="6"/>
  <c r="AN63" i="6"/>
  <c r="AQ62" i="6"/>
  <c r="AP62" i="6"/>
  <c r="AO62" i="6"/>
  <c r="AN62" i="6"/>
  <c r="AQ61" i="6"/>
  <c r="AP61" i="6"/>
  <c r="AO61" i="6"/>
  <c r="AN61" i="6"/>
  <c r="AQ60" i="6"/>
  <c r="AP60" i="6"/>
  <c r="AO60" i="6"/>
  <c r="AN60" i="6"/>
  <c r="AQ59" i="6"/>
  <c r="AP59" i="6"/>
  <c r="AO59" i="6"/>
  <c r="AN59" i="6"/>
  <c r="AQ58" i="6"/>
  <c r="AP58" i="6"/>
  <c r="AO58" i="6"/>
  <c r="AN58" i="6"/>
  <c r="AQ57" i="6"/>
  <c r="AP57" i="6"/>
  <c r="AO57" i="6"/>
  <c r="AN57" i="6"/>
  <c r="AQ56" i="6"/>
  <c r="AP56" i="6"/>
  <c r="AO56" i="6"/>
  <c r="AN56" i="6"/>
  <c r="AQ55" i="6"/>
  <c r="AP55" i="6"/>
  <c r="AO55" i="6"/>
  <c r="AN55" i="6"/>
  <c r="AQ54" i="6"/>
  <c r="AP54" i="6"/>
  <c r="AO54" i="6"/>
  <c r="AN54" i="6"/>
  <c r="AQ53" i="6"/>
  <c r="AP53" i="6"/>
  <c r="AO53" i="6"/>
  <c r="AN53" i="6"/>
  <c r="AQ52" i="6"/>
  <c r="AP52" i="6"/>
  <c r="AO52" i="6"/>
  <c r="AN52" i="6"/>
  <c r="AQ51" i="6"/>
  <c r="AP51" i="6"/>
  <c r="AO51" i="6"/>
  <c r="AN51" i="6"/>
  <c r="AQ50" i="6"/>
  <c r="AP50" i="6"/>
  <c r="AO50" i="6"/>
  <c r="AN50" i="6"/>
  <c r="AQ49" i="6"/>
  <c r="AP49" i="6"/>
  <c r="AO49" i="6"/>
  <c r="AN49" i="6"/>
  <c r="AQ48" i="6"/>
  <c r="AP48" i="6"/>
  <c r="AO48" i="6"/>
  <c r="AN48" i="6"/>
  <c r="AQ47" i="6"/>
  <c r="AP47" i="6"/>
  <c r="AO47" i="6"/>
  <c r="AN47" i="6"/>
  <c r="AQ46" i="6"/>
  <c r="AP46" i="6"/>
  <c r="AO46" i="6"/>
  <c r="AN46" i="6"/>
  <c r="AQ45" i="6"/>
  <c r="AP45" i="6"/>
  <c r="AO45" i="6"/>
  <c r="AN45" i="6"/>
  <c r="AQ44" i="6"/>
  <c r="AP44" i="6"/>
  <c r="AO44" i="6"/>
  <c r="AN44" i="6"/>
  <c r="AQ43" i="6"/>
  <c r="AP43" i="6"/>
  <c r="AO43" i="6"/>
  <c r="AN43" i="6"/>
  <c r="AQ42" i="6"/>
  <c r="AP42" i="6"/>
  <c r="AO42" i="6"/>
  <c r="AN42" i="6"/>
  <c r="AQ41" i="6"/>
  <c r="AP41" i="6"/>
  <c r="AO41" i="6"/>
  <c r="AN41" i="6"/>
  <c r="AQ40" i="6"/>
  <c r="AP40" i="6"/>
  <c r="AO40" i="6"/>
  <c r="AN40" i="6"/>
  <c r="AQ39" i="6"/>
  <c r="AP39" i="6"/>
  <c r="AO39" i="6"/>
  <c r="AN39" i="6"/>
  <c r="AQ38" i="6"/>
  <c r="AP38" i="6"/>
  <c r="AO38" i="6"/>
  <c r="AN38" i="6"/>
  <c r="AQ37" i="6"/>
  <c r="AP37" i="6"/>
  <c r="AO37" i="6"/>
  <c r="AN37" i="6"/>
  <c r="AQ36" i="6"/>
  <c r="AP36" i="6"/>
  <c r="AO36" i="6"/>
  <c r="AN36" i="6"/>
  <c r="AQ35" i="6"/>
  <c r="AP35" i="6"/>
  <c r="AO35" i="6"/>
  <c r="AN35" i="6"/>
  <c r="AQ34" i="6"/>
  <c r="AP34" i="6"/>
  <c r="AO34" i="6"/>
  <c r="AN34" i="6"/>
  <c r="AQ33" i="6"/>
  <c r="AP33" i="6"/>
  <c r="AO33" i="6"/>
  <c r="AN33" i="6"/>
  <c r="AQ32" i="6"/>
  <c r="AP32" i="6"/>
  <c r="AO32" i="6"/>
  <c r="AN32" i="6"/>
  <c r="AQ31" i="6"/>
  <c r="AP31" i="6"/>
  <c r="AO31" i="6"/>
  <c r="AN31" i="6"/>
  <c r="AQ30" i="6"/>
  <c r="AP30" i="6"/>
  <c r="AO30" i="6"/>
  <c r="AN30" i="6"/>
  <c r="AQ29" i="6"/>
  <c r="AP29" i="6"/>
  <c r="AO29" i="6"/>
  <c r="AN29" i="6"/>
  <c r="AQ28" i="6"/>
  <c r="AP28" i="6"/>
  <c r="AO28" i="6"/>
  <c r="AN28" i="6"/>
  <c r="AQ27" i="6"/>
  <c r="AP27" i="6"/>
  <c r="AO27" i="6"/>
  <c r="AN27" i="6"/>
  <c r="AQ26" i="6"/>
  <c r="AP26" i="6"/>
  <c r="AO26" i="6"/>
  <c r="AN26" i="6"/>
  <c r="AQ25" i="6"/>
  <c r="AP25" i="6"/>
  <c r="AO25" i="6"/>
  <c r="AN25" i="6"/>
  <c r="AQ24" i="6"/>
  <c r="AP24" i="6"/>
  <c r="AO24" i="6"/>
  <c r="AN24" i="6"/>
  <c r="AQ23" i="6"/>
  <c r="AP23" i="6"/>
  <c r="AO23" i="6"/>
  <c r="AN23" i="6"/>
  <c r="AQ22" i="6"/>
  <c r="AP22" i="6"/>
  <c r="AO22" i="6"/>
  <c r="AN22" i="6"/>
  <c r="AQ21" i="6"/>
  <c r="AP21" i="6"/>
  <c r="AO21" i="6"/>
  <c r="AN21" i="6"/>
  <c r="AQ20" i="6"/>
  <c r="AP20" i="6"/>
  <c r="AO20" i="6"/>
  <c r="AN20" i="6"/>
  <c r="AQ19" i="6"/>
  <c r="AP19" i="6"/>
  <c r="AO19" i="6"/>
  <c r="AN19" i="6"/>
  <c r="AQ18" i="6"/>
  <c r="AP18" i="6"/>
  <c r="AO18" i="6"/>
  <c r="AN18" i="6"/>
  <c r="AQ17" i="6"/>
  <c r="AP17" i="6"/>
  <c r="AO17" i="6"/>
  <c r="AN17" i="6"/>
  <c r="AQ16" i="6"/>
  <c r="AP16" i="6"/>
  <c r="AO16" i="6"/>
  <c r="AN16" i="6"/>
  <c r="AQ15" i="6"/>
  <c r="AP15" i="6"/>
  <c r="AO15" i="6"/>
  <c r="AN15" i="6"/>
  <c r="AQ14" i="6"/>
  <c r="AP14" i="6"/>
  <c r="AO14" i="6"/>
  <c r="AN14" i="6"/>
  <c r="AQ13" i="6"/>
  <c r="AP13" i="6"/>
  <c r="AO13" i="6"/>
  <c r="AN13" i="6"/>
  <c r="AQ12" i="6"/>
  <c r="AP12" i="6"/>
  <c r="AO12" i="6"/>
  <c r="AN12" i="6"/>
  <c r="AQ10" i="6"/>
  <c r="AP10" i="6"/>
  <c r="AO10" i="6"/>
  <c r="AN10" i="6"/>
  <c r="AQ9" i="6"/>
  <c r="AP9" i="6"/>
  <c r="AN9" i="6"/>
  <c r="AQ8" i="6"/>
  <c r="AP8" i="6"/>
  <c r="T124" i="6" l="1"/>
  <c r="T249" i="6"/>
  <c r="U249" i="6" s="1"/>
  <c r="T252" i="6"/>
  <c r="T244" i="6"/>
  <c r="U244" i="6" s="1"/>
  <c r="T188" i="6"/>
  <c r="U188" i="6" s="1"/>
  <c r="T180" i="6"/>
  <c r="U180" i="6" s="1"/>
  <c r="T116" i="6"/>
  <c r="U116" i="6" s="1"/>
  <c r="T60" i="6"/>
  <c r="U60" i="6" s="1"/>
  <c r="T52" i="6"/>
  <c r="U52" i="6" s="1"/>
  <c r="T185" i="6"/>
  <c r="U185" i="6" s="1"/>
  <c r="T121" i="6"/>
  <c r="U121" i="6" s="1"/>
  <c r="T57" i="6"/>
  <c r="U57" i="6" s="1"/>
  <c r="T300" i="6"/>
  <c r="U300" i="6" s="1"/>
  <c r="T292" i="6"/>
  <c r="U292" i="6" s="1"/>
  <c r="T284" i="6"/>
  <c r="U284" i="6" s="1"/>
  <c r="T276" i="6"/>
  <c r="U276" i="6" s="1"/>
  <c r="T268" i="6"/>
  <c r="U268" i="6" s="1"/>
  <c r="T260" i="6"/>
  <c r="U260" i="6" s="1"/>
  <c r="T236" i="6"/>
  <c r="U236" i="6" s="1"/>
  <c r="T228" i="6"/>
  <c r="U228" i="6" s="1"/>
  <c r="T220" i="6"/>
  <c r="U220" i="6" s="1"/>
  <c r="T212" i="6"/>
  <c r="U212" i="6" s="1"/>
  <c r="T204" i="6"/>
  <c r="U204" i="6" s="1"/>
  <c r="T196" i="6"/>
  <c r="U196" i="6" s="1"/>
  <c r="T172" i="6"/>
  <c r="U172" i="6" s="1"/>
  <c r="T164" i="6"/>
  <c r="U164" i="6" s="1"/>
  <c r="T156" i="6"/>
  <c r="U156" i="6" s="1"/>
  <c r="T148" i="6"/>
  <c r="U148" i="6" s="1"/>
  <c r="T140" i="6"/>
  <c r="T132" i="6"/>
  <c r="U132" i="6" s="1"/>
  <c r="T108" i="6"/>
  <c r="U108" i="6" s="1"/>
  <c r="T100" i="6"/>
  <c r="U100" i="6" s="1"/>
  <c r="T92" i="6"/>
  <c r="U92" i="6" s="1"/>
  <c r="T84" i="6"/>
  <c r="U84" i="6" s="1"/>
  <c r="T76" i="6"/>
  <c r="U76" i="6" s="1"/>
  <c r="T68" i="6"/>
  <c r="U68" i="6" s="1"/>
  <c r="T44" i="6"/>
  <c r="U44" i="6" s="1"/>
  <c r="T40" i="6"/>
  <c r="U40" i="6" s="1"/>
  <c r="T32" i="6"/>
  <c r="U32" i="6" s="1"/>
  <c r="T16" i="6"/>
  <c r="U16" i="6" s="1"/>
  <c r="T24" i="6"/>
  <c r="U24" i="6" s="1"/>
  <c r="T295" i="6"/>
  <c r="U295" i="6" s="1"/>
  <c r="T287" i="6"/>
  <c r="T279" i="6"/>
  <c r="U279" i="6" s="1"/>
  <c r="T271" i="6"/>
  <c r="U271" i="6" s="1"/>
  <c r="T263" i="6"/>
  <c r="U263" i="6" s="1"/>
  <c r="T255" i="6"/>
  <c r="U255" i="6" s="1"/>
  <c r="T247" i="6"/>
  <c r="T239" i="6"/>
  <c r="T231" i="6"/>
  <c r="U231" i="6" s="1"/>
  <c r="T223" i="6"/>
  <c r="T215" i="6"/>
  <c r="U215" i="6" s="1"/>
  <c r="T207" i="6"/>
  <c r="U207" i="6" s="1"/>
  <c r="T199" i="6"/>
  <c r="U199" i="6" s="1"/>
  <c r="T191" i="6"/>
  <c r="U191" i="6" s="1"/>
  <c r="T183" i="6"/>
  <c r="T175" i="6"/>
  <c r="T167" i="6"/>
  <c r="U167" i="6" s="1"/>
  <c r="T159" i="6"/>
  <c r="U159" i="6" s="1"/>
  <c r="T151" i="6"/>
  <c r="U151" i="6" s="1"/>
  <c r="T143" i="6"/>
  <c r="U143" i="6" s="1"/>
  <c r="T135" i="6"/>
  <c r="U135" i="6" s="1"/>
  <c r="T127" i="6"/>
  <c r="U127" i="6" s="1"/>
  <c r="T119" i="6"/>
  <c r="U119" i="6" s="1"/>
  <c r="T111" i="6"/>
  <c r="T103" i="6"/>
  <c r="T95" i="6"/>
  <c r="T87" i="6"/>
  <c r="U87" i="6" s="1"/>
  <c r="T79" i="6"/>
  <c r="U79" i="6" s="1"/>
  <c r="T71" i="6"/>
  <c r="U71" i="6" s="1"/>
  <c r="T63" i="6"/>
  <c r="U63" i="6" s="1"/>
  <c r="T55" i="6"/>
  <c r="T47" i="6"/>
  <c r="T43" i="6"/>
  <c r="T35" i="6"/>
  <c r="T27" i="6"/>
  <c r="U27" i="6" s="1"/>
  <c r="T19" i="6"/>
  <c r="T297" i="6"/>
  <c r="T289" i="6"/>
  <c r="T281" i="6"/>
  <c r="T273" i="6"/>
  <c r="T265" i="6"/>
  <c r="T257" i="6"/>
  <c r="T241" i="6"/>
  <c r="T233" i="6"/>
  <c r="T225" i="6"/>
  <c r="T217" i="6"/>
  <c r="T209" i="6"/>
  <c r="T201" i="6"/>
  <c r="T193" i="6"/>
  <c r="T177" i="6"/>
  <c r="T169" i="6"/>
  <c r="T161" i="6"/>
  <c r="T153" i="6"/>
  <c r="T145" i="6"/>
  <c r="T137" i="6"/>
  <c r="T129" i="6"/>
  <c r="T113" i="6"/>
  <c r="U113" i="6" s="1"/>
  <c r="T105" i="6"/>
  <c r="T97" i="6"/>
  <c r="U97" i="6" s="1"/>
  <c r="T89" i="6"/>
  <c r="U89" i="6" s="1"/>
  <c r="T81" i="6"/>
  <c r="T73" i="6"/>
  <c r="T65" i="6"/>
  <c r="T49" i="6"/>
  <c r="T37" i="6"/>
  <c r="U37" i="6" s="1"/>
  <c r="T29" i="6"/>
  <c r="T21" i="6"/>
  <c r="T13" i="6"/>
  <c r="T296" i="6"/>
  <c r="T288" i="6"/>
  <c r="U288" i="6" s="1"/>
  <c r="T280" i="6"/>
  <c r="T272" i="6"/>
  <c r="T264" i="6"/>
  <c r="U264" i="6" s="1"/>
  <c r="T256" i="6"/>
  <c r="T248" i="6"/>
  <c r="T240" i="6"/>
  <c r="T232" i="6"/>
  <c r="T224" i="6"/>
  <c r="T216" i="6"/>
  <c r="T208" i="6"/>
  <c r="T200" i="6"/>
  <c r="T192" i="6"/>
  <c r="T184" i="6"/>
  <c r="T176" i="6"/>
  <c r="T168" i="6"/>
  <c r="T160" i="6"/>
  <c r="T152" i="6"/>
  <c r="T144" i="6"/>
  <c r="T136" i="6"/>
  <c r="T128" i="6"/>
  <c r="T120" i="6"/>
  <c r="T112" i="6"/>
  <c r="T104" i="6"/>
  <c r="T96" i="6"/>
  <c r="T88" i="6"/>
  <c r="T80" i="6"/>
  <c r="T72" i="6"/>
  <c r="T64" i="6"/>
  <c r="T56" i="6"/>
  <c r="T48" i="6"/>
  <c r="T36" i="6"/>
  <c r="T28" i="6"/>
  <c r="T20" i="6"/>
  <c r="T12" i="6"/>
  <c r="T146" i="6"/>
  <c r="T90" i="6"/>
  <c r="T133" i="6"/>
  <c r="T125" i="6"/>
  <c r="T61" i="6"/>
  <c r="T299" i="6"/>
  <c r="T291" i="6"/>
  <c r="T283" i="6"/>
  <c r="T275" i="6"/>
  <c r="T267" i="6"/>
  <c r="T259" i="6"/>
  <c r="T251" i="6"/>
  <c r="T243" i="6"/>
  <c r="T235" i="6"/>
  <c r="T227" i="6"/>
  <c r="T219" i="6"/>
  <c r="T211" i="6"/>
  <c r="T203" i="6"/>
  <c r="T195" i="6"/>
  <c r="T187" i="6"/>
  <c r="T179" i="6"/>
  <c r="T171" i="6"/>
  <c r="T163" i="6"/>
  <c r="T155" i="6"/>
  <c r="T147" i="6"/>
  <c r="T139" i="6"/>
  <c r="T131" i="6"/>
  <c r="T123" i="6"/>
  <c r="T115" i="6"/>
  <c r="T107" i="6"/>
  <c r="T99" i="6"/>
  <c r="T91" i="6"/>
  <c r="T83" i="6"/>
  <c r="T75" i="6"/>
  <c r="T67" i="6"/>
  <c r="T59" i="6"/>
  <c r="T51" i="6"/>
  <c r="T39" i="6"/>
  <c r="T31" i="6"/>
  <c r="T23" i="6"/>
  <c r="T15" i="6"/>
  <c r="T9" i="6"/>
  <c r="U9" i="6" s="1"/>
  <c r="T294" i="6"/>
  <c r="T286" i="6"/>
  <c r="T278" i="6"/>
  <c r="T270" i="6"/>
  <c r="T262" i="6"/>
  <c r="T254" i="6"/>
  <c r="T246" i="6"/>
  <c r="T238" i="6"/>
  <c r="T230" i="6"/>
  <c r="T222" i="6"/>
  <c r="T214" i="6"/>
  <c r="T206" i="6"/>
  <c r="T198" i="6"/>
  <c r="U198" i="6" s="1"/>
  <c r="T190" i="6"/>
  <c r="T182" i="6"/>
  <c r="T174" i="6"/>
  <c r="T166" i="6"/>
  <c r="T158" i="6"/>
  <c r="T150" i="6"/>
  <c r="T142" i="6"/>
  <c r="T134" i="6"/>
  <c r="T126" i="6"/>
  <c r="T118" i="6"/>
  <c r="T110" i="6"/>
  <c r="U110" i="6" s="1"/>
  <c r="T102" i="6"/>
  <c r="T94" i="6"/>
  <c r="T86" i="6"/>
  <c r="T78" i="6"/>
  <c r="T70" i="6"/>
  <c r="T62" i="6"/>
  <c r="T54" i="6"/>
  <c r="T46" i="6"/>
  <c r="T42" i="6"/>
  <c r="T34" i="6"/>
  <c r="T26" i="6"/>
  <c r="T18" i="6"/>
  <c r="T282" i="6"/>
  <c r="T274" i="6"/>
  <c r="T218" i="6"/>
  <c r="T210" i="6"/>
  <c r="T154" i="6"/>
  <c r="T82" i="6"/>
  <c r="T30" i="6"/>
  <c r="T22" i="6"/>
  <c r="T261" i="6"/>
  <c r="T253" i="6"/>
  <c r="T197" i="6"/>
  <c r="T189" i="6"/>
  <c r="T69" i="6"/>
  <c r="T10" i="6"/>
  <c r="U10" i="6" s="1"/>
  <c r="U140" i="6"/>
  <c r="T298" i="6"/>
  <c r="T290" i="6"/>
  <c r="T266" i="6"/>
  <c r="T258" i="6"/>
  <c r="T250" i="6"/>
  <c r="T242" i="6"/>
  <c r="T234" i="6"/>
  <c r="T226" i="6"/>
  <c r="T202" i="6"/>
  <c r="T194" i="6"/>
  <c r="T186" i="6"/>
  <c r="T178" i="6"/>
  <c r="T170" i="6"/>
  <c r="T162" i="6"/>
  <c r="T138" i="6"/>
  <c r="T130" i="6"/>
  <c r="T122" i="6"/>
  <c r="T114" i="6"/>
  <c r="T106" i="6"/>
  <c r="T98" i="6"/>
  <c r="T74" i="6"/>
  <c r="T66" i="6"/>
  <c r="T58" i="6"/>
  <c r="T50" i="6"/>
  <c r="T38" i="6"/>
  <c r="T14" i="6"/>
  <c r="T8" i="6"/>
  <c r="U8" i="6" s="1"/>
  <c r="T293" i="6"/>
  <c r="T285" i="6"/>
  <c r="T277" i="6"/>
  <c r="T269" i="6"/>
  <c r="T245" i="6"/>
  <c r="T237" i="6"/>
  <c r="T229" i="6"/>
  <c r="T221" i="6"/>
  <c r="T213" i="6"/>
  <c r="T205" i="6"/>
  <c r="T181" i="6"/>
  <c r="T173" i="6"/>
  <c r="T165" i="6"/>
  <c r="T157" i="6"/>
  <c r="T149" i="6"/>
  <c r="T141" i="6"/>
  <c r="T117" i="6"/>
  <c r="T109" i="6"/>
  <c r="T101" i="6"/>
  <c r="T93" i="6"/>
  <c r="T85" i="6"/>
  <c r="T77" i="6"/>
  <c r="T53" i="6"/>
  <c r="T45" i="6"/>
  <c r="T41" i="6"/>
  <c r="T33" i="6"/>
  <c r="T25" i="6"/>
  <c r="T17" i="6"/>
  <c r="U252" i="6"/>
  <c r="U124" i="6"/>
  <c r="T7" i="6"/>
  <c r="U226" i="6" l="1"/>
  <c r="U78" i="6"/>
  <c r="U181" i="6"/>
  <c r="U277" i="6"/>
  <c r="U58" i="6"/>
  <c r="U235" i="6"/>
  <c r="U48" i="6"/>
  <c r="U240" i="6"/>
  <c r="U239" i="6"/>
  <c r="U222" i="6"/>
  <c r="U41" i="6"/>
  <c r="U117" i="6"/>
  <c r="U74" i="6"/>
  <c r="U170" i="6"/>
  <c r="U22" i="6"/>
  <c r="U59" i="6"/>
  <c r="U123" i="6"/>
  <c r="U187" i="6"/>
  <c r="U128" i="6"/>
  <c r="U192" i="6"/>
  <c r="U21" i="6"/>
  <c r="U233" i="6"/>
  <c r="U285" i="6"/>
  <c r="U242" i="6"/>
  <c r="U81" i="6"/>
  <c r="U225" i="6"/>
  <c r="U247" i="6"/>
  <c r="U221" i="6"/>
  <c r="U265" i="6"/>
  <c r="U67" i="6"/>
  <c r="U195" i="6"/>
  <c r="U72" i="6"/>
  <c r="U136" i="6"/>
  <c r="U82" i="6"/>
  <c r="U118" i="6"/>
  <c r="U182" i="6"/>
  <c r="U246" i="6"/>
  <c r="U15" i="6"/>
  <c r="U139" i="6"/>
  <c r="U203" i="6"/>
  <c r="U20" i="6"/>
  <c r="U80" i="6"/>
  <c r="U144" i="6"/>
  <c r="U105" i="6"/>
  <c r="U19" i="6"/>
  <c r="U254" i="6"/>
  <c r="U152" i="6"/>
  <c r="U280" i="6"/>
  <c r="U157" i="6"/>
  <c r="U126" i="6"/>
  <c r="U190" i="6"/>
  <c r="U28" i="6"/>
  <c r="U245" i="6"/>
  <c r="U262" i="6"/>
  <c r="U31" i="6"/>
  <c r="U219" i="6"/>
  <c r="U160" i="6"/>
  <c r="U201" i="6"/>
  <c r="U273" i="6"/>
  <c r="U287" i="6"/>
  <c r="U218" i="6"/>
  <c r="U206" i="6"/>
  <c r="U39" i="6"/>
  <c r="U227" i="6"/>
  <c r="U291" i="6"/>
  <c r="U133" i="6"/>
  <c r="U104" i="6"/>
  <c r="U232" i="6"/>
  <c r="U296" i="6"/>
  <c r="U209" i="6"/>
  <c r="U200" i="6"/>
  <c r="U184" i="6"/>
  <c r="U103" i="6"/>
  <c r="U183" i="6"/>
  <c r="U281" i="6"/>
  <c r="U55" i="6"/>
  <c r="U12" i="6"/>
  <c r="U102" i="6"/>
  <c r="U43" i="6"/>
  <c r="U120" i="6"/>
  <c r="U56" i="6"/>
  <c r="U145" i="6"/>
  <c r="U111" i="6"/>
  <c r="U166" i="6"/>
  <c r="U95" i="6"/>
  <c r="U223" i="6"/>
  <c r="U49" i="6"/>
  <c r="U35" i="6"/>
  <c r="U176" i="6"/>
  <c r="U73" i="6"/>
  <c r="U47" i="6"/>
  <c r="U175" i="6"/>
  <c r="U112" i="6"/>
  <c r="U248" i="6"/>
  <c r="U289" i="6"/>
  <c r="U217" i="6"/>
  <c r="U90" i="6"/>
  <c r="U42" i="6"/>
  <c r="U208" i="6"/>
  <c r="U294" i="6"/>
  <c r="U193" i="6"/>
  <c r="U129" i="6"/>
  <c r="U64" i="6"/>
  <c r="U272" i="6"/>
  <c r="U169" i="6"/>
  <c r="U23" i="6"/>
  <c r="U216" i="6"/>
  <c r="U29" i="6"/>
  <c r="U13" i="6"/>
  <c r="U88" i="6"/>
  <c r="U153" i="6"/>
  <c r="U155" i="6"/>
  <c r="U283" i="6"/>
  <c r="U70" i="6"/>
  <c r="U161" i="6"/>
  <c r="U30" i="6"/>
  <c r="U241" i="6"/>
  <c r="U210" i="6"/>
  <c r="U256" i="6"/>
  <c r="U238" i="6"/>
  <c r="U147" i="6"/>
  <c r="U168" i="6"/>
  <c r="U259" i="6"/>
  <c r="U141" i="6"/>
  <c r="U65" i="6"/>
  <c r="U297" i="6"/>
  <c r="U137" i="6"/>
  <c r="U146" i="6"/>
  <c r="U274" i="6"/>
  <c r="U46" i="6"/>
  <c r="U257" i="6"/>
  <c r="U177" i="6"/>
  <c r="U224" i="6"/>
  <c r="U94" i="6"/>
  <c r="U299" i="6"/>
  <c r="U115" i="6"/>
  <c r="U36" i="6"/>
  <c r="U298" i="6"/>
  <c r="U96" i="6"/>
  <c r="U125" i="6"/>
  <c r="U171" i="6"/>
  <c r="U98" i="6"/>
  <c r="U267" i="6"/>
  <c r="U61" i="6"/>
  <c r="U278" i="6"/>
  <c r="U66" i="6"/>
  <c r="U230" i="6"/>
  <c r="U131" i="6"/>
  <c r="U86" i="6"/>
  <c r="U189" i="6"/>
  <c r="U178" i="6"/>
  <c r="U213" i="6"/>
  <c r="U150" i="6"/>
  <c r="U99" i="6"/>
  <c r="U163" i="6"/>
  <c r="U18" i="6"/>
  <c r="U51" i="6"/>
  <c r="U251" i="6"/>
  <c r="U174" i="6"/>
  <c r="U179" i="6"/>
  <c r="U45" i="6"/>
  <c r="U26" i="6"/>
  <c r="U261" i="6"/>
  <c r="U214" i="6"/>
  <c r="U258" i="6"/>
  <c r="U138" i="6"/>
  <c r="U197" i="6"/>
  <c r="U34" i="6"/>
  <c r="U275" i="6"/>
  <c r="U62" i="6"/>
  <c r="U142" i="6"/>
  <c r="U270" i="6"/>
  <c r="U83" i="6"/>
  <c r="U211" i="6"/>
  <c r="U54" i="6"/>
  <c r="U134" i="6"/>
  <c r="U75" i="6"/>
  <c r="U109" i="6"/>
  <c r="U162" i="6"/>
  <c r="U158" i="6"/>
  <c r="U286" i="6"/>
  <c r="U107" i="6"/>
  <c r="U243" i="6"/>
  <c r="U91" i="6"/>
  <c r="U253" i="6"/>
  <c r="U69" i="6"/>
  <c r="U293" i="6"/>
  <c r="U250" i="6"/>
  <c r="U122" i="6"/>
  <c r="U25" i="6"/>
  <c r="U234" i="6"/>
  <c r="U165" i="6"/>
  <c r="U85" i="6"/>
  <c r="U205" i="6"/>
  <c r="U33" i="6"/>
  <c r="U101" i="6"/>
  <c r="U282" i="6"/>
  <c r="U130" i="6"/>
  <c r="U154" i="6"/>
  <c r="U194" i="6"/>
  <c r="U14" i="6"/>
  <c r="U202" i="6"/>
  <c r="U53" i="6"/>
  <c r="U38" i="6"/>
  <c r="U77" i="6"/>
  <c r="U229" i="6"/>
  <c r="U237" i="6"/>
  <c r="U106" i="6"/>
  <c r="U290" i="6"/>
  <c r="U149" i="6"/>
  <c r="U114" i="6"/>
  <c r="U186" i="6"/>
  <c r="U266" i="6"/>
  <c r="U17" i="6"/>
  <c r="U93" i="6"/>
  <c r="U173" i="6"/>
  <c r="U269" i="6"/>
  <c r="U50" i="6"/>
  <c r="U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tc={D74FE957-EC02-4BD7-83BC-4D4949A10DE3}</author>
  </authors>
  <commentList>
    <comment ref="B2"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Estandarizar nombre de la matriz de acuerdo a los comentarios generados en la Guía.
Reply:
    Se actualiza el nombre de la matriz</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 authorId="0" shapeId="0" xr:uid="{00000000-0006-0000-0400-00000100000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<sst xmlns="http://schemas.openxmlformats.org/spreadsheetml/2006/main" count="1113" uniqueCount="498">
  <si>
    <t>MATRIZ DE ACTIVOS DE INFORMACIÓN</t>
  </si>
  <si>
    <t>SEDE</t>
  </si>
  <si>
    <t xml:space="preserve">LÍDER DE PROCESO O FUNCIONARIO DESIGNADO </t>
  </si>
  <si>
    <t>FECHA ÚLTIMA ACTUALIZACIÓN</t>
  </si>
  <si>
    <t>Noviembre 2023</t>
  </si>
  <si>
    <t>CAMPO</t>
  </si>
  <si>
    <t>DEFINICIÓN</t>
  </si>
  <si>
    <t>INSTRUCTIVO</t>
  </si>
  <si>
    <t>RESPONSABLE DE DILIGENCIAMIENTO</t>
  </si>
  <si>
    <t>Corresponde a los datos de la dirección general, regional, centro de formación y sede en la cual se está realizando el inventario y valoración de activos de información.</t>
  </si>
  <si>
    <t>Diligencie el campo con la información correspondiente a la solicitada en el campo.</t>
  </si>
  <si>
    <t>Líder de proceso / Colaborador designado / CISO</t>
  </si>
  <si>
    <t>LÍDER DE PROCESO O FUNCIONARIO DESIGNADO / CALIFICADO POR</t>
  </si>
  <si>
    <t>Persona responsable del (los) proceso (s) al interior de la oficina o dirección a la cual pertenece para la identificación/actualización, clasificación, etiquetado y valoración de los activos de información.</t>
  </si>
  <si>
    <t>Diligencie la información asociada al líder de proceso, funcionario designado o quien realice la calificación.</t>
  </si>
  <si>
    <t>Última fecha en la cual se llevó a cabo la identificación, clasificación, etiquetado y valoración de los activos de información de los procesos que tiene a cargo.</t>
  </si>
  <si>
    <t>Diligencie la fecha en la que realizó la creación o actualización del inventario de activos.</t>
  </si>
  <si>
    <t>IDENTIFICACIÓN DE ACTIVOS DE INFORMACIÓN</t>
  </si>
  <si>
    <t>ID. ACTIVO</t>
  </si>
  <si>
    <t xml:space="preserve">Este es un indicador automático propio de la matriz </t>
  </si>
  <si>
    <t>El campo es automático y ya está diligenciado.</t>
  </si>
  <si>
    <t>Automático por herramienta</t>
  </si>
  <si>
    <t>PROCESO</t>
  </si>
  <si>
    <t>Proceso definido en el Sistema Integrado de Gestión y Autocontrol, al cual pertenece activo de información.</t>
  </si>
  <si>
    <t>Registre el nombre del proceso al cual pertenece el activo de información.</t>
  </si>
  <si>
    <t>Líder de proceso / Funcionario designado</t>
  </si>
  <si>
    <t>PROCEDIMIENTO</t>
  </si>
  <si>
    <t>Nombre del procedimiento en el que se encuentra referenciado o al que pertenece el activo de información.</t>
  </si>
  <si>
    <t>Registre el nombre del procedimiento al cual pertenece el activo de información.</t>
  </si>
  <si>
    <t>NOMBRE DEL ACTIVO DE INFORMACIÓN</t>
  </si>
  <si>
    <t>Denominación asignada al activo de información. Es necesario resaltar que este nombre en el caso de ser formatos o documentos puede ser diferente al nombre asignado al formato o documento.</t>
  </si>
  <si>
    <t>Registre el nombre a través del cual se identifica el activo de información.</t>
  </si>
  <si>
    <t>DESCRIPCIÓN DEL ACTIVO DE INFORMACIÓN</t>
  </si>
  <si>
    <t>Descripción o detalle que permite contextualizar o proporcionar más información sobre el activo de información.</t>
  </si>
  <si>
    <t>Realice una breve descripción que ayude a contextualiza el activo de información que está registrando.</t>
  </si>
  <si>
    <t>CÓDIGO EN EL SISTEMA INTEGRAL DE GESTIÓN INSTITUCIONAL</t>
  </si>
  <si>
    <t>Código que haya sido asignado al documento, formato o archivo dentro Sistema Integral de Gestión Institucional</t>
  </si>
  <si>
    <t>Registre para el caso de archivos, documentos o información el código asignado dentro del Sistema Integral de Gestión Institucional. En caso de que el formato o procedimiento se encuentre en proceso de adopción o sea un documento externo, registrar el nombre de este. Sí no se cuenta con un formato preestablecido para la generación del documento de archivo (registro), en este campo se incluye “No Aplica (N. A.)”.</t>
  </si>
  <si>
    <t>USUARIO</t>
  </si>
  <si>
    <t>Es una parte designada de la entidad, un cargo, proceso, o grupo de  trabajo, dependencia que hace uso del activo de información.</t>
  </si>
  <si>
    <t>Registre  la entidad, un cargo, proceso,  grupo de  trabajo, dependencia que hace uso del activo de información.</t>
  </si>
  <si>
    <t>PROPIETARIO</t>
  </si>
  <si>
    <t>Es una parte designada de la entidad, un cargo, proceso, o grupo de  trabajo, dependencia encargado de definir el uso, administración, acceso y controles aplicables sobre el activo de información.</t>
  </si>
  <si>
    <t>Registre la entidad, cargo, proceso, grupo de  trabajo o dependencia encargado de definir el uso, administración, acceso y controles aplicables sobre el activo de información.</t>
  </si>
  <si>
    <t>CUSTODIO (NOMBRE DEL CARGO / DEPENDENCIA / GRUPO / OFICINA)</t>
  </si>
  <si>
    <t>Es una parte designada de la entidad, un cargo, proceso, o grupo de  trabajo, dependencia encargado de aplicar y hacer efectivo el uso, administración, acceso y controles definidos por el propietario del activo de información. Tales como copias  de  seguridad,  asignación  privilegios  de  acceso,  modificación  y borrado.</t>
  </si>
  <si>
    <t>Registre la entidad, cargo, proceso, grupo de  trabajo o dependencia encargado de aplicar y hacer efectivo el uso, administración, acceso y controles definidos por el propietario del activo de información</t>
  </si>
  <si>
    <t>RETENCIÓN DOCUMENTAL</t>
  </si>
  <si>
    <t>Serie</t>
  </si>
  <si>
    <t xml:space="preserve">Nombre asignado en la tabla de retención documental para la serie. </t>
  </si>
  <si>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</si>
  <si>
    <t>Líder de proceso / Colaborador designado</t>
  </si>
  <si>
    <t>Subserie</t>
  </si>
  <si>
    <t xml:space="preserve">Nombre asignado en la tabla de retención documental para la subserie. </t>
  </si>
  <si>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</si>
  <si>
    <t>VALORACIÓN DEL ACTIVO</t>
  </si>
  <si>
    <t>Tipo de Activo</t>
  </si>
  <si>
    <r>
      <t xml:space="preserve">Define el tipo al cual pertenece el activo. Para este campo consulte la hoja </t>
    </r>
    <r>
      <rPr>
        <b/>
        <sz val="11"/>
        <color indexed="8"/>
        <rFont val="Calibri"/>
        <family val="2"/>
        <scheme val="minor"/>
      </rPr>
      <t>"Detalle Listas":</t>
    </r>
  </si>
  <si>
    <t xml:space="preserve">Seleccione el tipo de activo que se relacione con el activo identificado. </t>
  </si>
  <si>
    <t>CLASIFICACIÓN SEGÚN LA CONFIDENCIALIDAD</t>
  </si>
  <si>
    <r>
      <t xml:space="preserve">Se dará la calificación de </t>
    </r>
    <r>
      <rPr>
        <b/>
        <sz val="11"/>
        <color indexed="8"/>
        <rFont val="Calibri"/>
        <family val="2"/>
        <scheme val="minor"/>
      </rPr>
      <t xml:space="preserve">ALTO </t>
    </r>
    <r>
      <rPr>
        <sz val="11"/>
        <color indexed="8"/>
        <rFont val="Calibri"/>
        <family val="2"/>
        <scheme val="minor"/>
      </rPr>
      <t>cuando: La Información del activo se encuentra disponible sólo para grupo de personas dentro o fuera de la entidad y que en caso de ser conocida por terceros sin autorización puede conllevar un impacto significativo de índole legal, operativo, reputacional o económico. Por lo tanto, la información pública clasificada, información pública reservada, Datos sensibles serán catalogados como “ALTO”.</t>
    </r>
  </si>
  <si>
    <t>Realice la calificación del la integridad del activo de información según los criterios suministrados y disponibles.</t>
  </si>
  <si>
    <r>
      <t xml:space="preserve">Se dará la calificación de </t>
    </r>
    <r>
      <rPr>
        <b/>
        <sz val="11"/>
        <color indexed="8"/>
        <rFont val="Calibri"/>
        <family val="2"/>
        <scheme val="minor"/>
      </rPr>
      <t xml:space="preserve">MEDIO </t>
    </r>
    <r>
      <rPr>
        <sz val="11"/>
        <color indexed="8"/>
        <rFont val="Calibri"/>
        <family val="2"/>
        <scheme val="minor"/>
      </rPr>
      <t>cuando: La Información del activo corresponde a Información interna de la entidad que puede ser conocida y accedida por personas o sistemas internos o externos debidamente autorizados, adicionalmente la información en construcción será catalogada como “MEDIO”.</t>
    </r>
  </si>
  <si>
    <r>
      <t xml:space="preserve">Se dará la calificación de </t>
    </r>
    <r>
      <rPr>
        <b/>
        <sz val="11"/>
        <color indexed="8"/>
        <rFont val="Calibri"/>
        <family val="2"/>
        <scheme val="minor"/>
      </rPr>
      <t xml:space="preserve">BAJO </t>
    </r>
    <r>
      <rPr>
        <sz val="11"/>
        <color indexed="8"/>
        <rFont val="Calibri"/>
        <family val="2"/>
        <scheme val="minor"/>
      </rPr>
      <t>cuando: La Información del activo puede ser entregada o publicada sin restricciones a cualquier persona dentro y fuera de la entidad, sin que esto implique daños a terceros ni a las actividades o procesos de la entidad, los tipos de datos que hacen parte de esta categoría son datos públicos y datos abiertos.”.</t>
    </r>
  </si>
  <si>
    <r>
      <rPr>
        <b/>
        <sz val="11"/>
        <color indexed="8"/>
        <rFont val="Calibri"/>
        <family val="2"/>
        <scheme val="minor"/>
      </rPr>
      <t>SIN CLASIFICAR</t>
    </r>
    <r>
      <rPr>
        <sz val="11"/>
        <color indexed="8"/>
        <rFont val="Calibri"/>
        <family val="2"/>
        <scheme val="minor"/>
      </rPr>
      <t>: Activos de Información que deben ser incluidos en el inventario y que aún no han sido clasificados, deben ser tratados como activos de Información Pública Reservada.</t>
    </r>
  </si>
  <si>
    <t>Valor</t>
  </si>
  <si>
    <r>
      <t xml:space="preserve">Este campo se calcula de manera automática, de acuerdo con la opción escogida en la </t>
    </r>
    <r>
      <rPr>
        <b/>
        <sz val="11"/>
        <color indexed="8"/>
        <rFont val="Calibri"/>
        <family val="2"/>
        <scheme val="minor"/>
      </rPr>
      <t>CLASIFICACIÓN SEGÚN LA CONFIDENCIALIDAD.</t>
    </r>
  </si>
  <si>
    <t>Cálculo automático</t>
  </si>
  <si>
    <t>CLASIFICACIÓN SEGÚN LA INTEGRIDAD</t>
  </si>
  <si>
    <r>
      <rPr>
        <b/>
        <sz val="11"/>
        <color indexed="8"/>
        <rFont val="Calibri"/>
        <family val="2"/>
        <scheme val="minor"/>
      </rPr>
      <t>ALTO</t>
    </r>
    <r>
      <rPr>
        <sz val="11"/>
        <color indexed="8"/>
        <rFont val="Calibri"/>
        <family val="2"/>
        <scheme val="minor"/>
      </rPr>
      <t>:  información cuya pérdida de exactitud y completitud puede conllevar un impacto negativo de índole legal o económica, retrasar sus funciones o generar pérdidas de imagen severas para las partes interesada.</t>
    </r>
  </si>
  <si>
    <r>
      <rPr>
        <b/>
        <sz val="11"/>
        <color indexed="8"/>
        <rFont val="Calibri"/>
        <family val="2"/>
        <scheme val="minor"/>
      </rPr>
      <t>MEDIO</t>
    </r>
    <r>
      <rPr>
        <sz val="11"/>
        <color indexed="8"/>
        <rFont val="Calibri"/>
        <family val="2"/>
        <scheme val="minor"/>
      </rPr>
      <t>: información cuya pérdida de exactitud y completitud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</si>
  <si>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información cuya pérdida de exactitud y completitud conlleva un impacto no significativo para la Entidad o entes externos.</t>
    </r>
  </si>
  <si>
    <t>SIN CLASIFICAR: Activos de Información que deben ser incluidos en el inventario y que aún no han sido clasificados, deben ser tratados como activos de información de disponibilidad ALTA.</t>
  </si>
  <si>
    <r>
      <t xml:space="preserve">Este campo se calcula de manera automática, de acuerdo con la opción escogida en la </t>
    </r>
    <r>
      <rPr>
        <b/>
        <sz val="11"/>
        <color indexed="8"/>
        <rFont val="Calibri"/>
        <family val="2"/>
        <scheme val="minor"/>
      </rPr>
      <t>CLASIFICACIÓN SEGÚN LA INTEGRIDAD.</t>
    </r>
  </si>
  <si>
    <t>CLASIFICACIÓN SEGÚN LA DISPONIBILIDAD</t>
  </si>
  <si>
    <r>
      <rPr>
        <b/>
        <sz val="11"/>
        <color indexed="8"/>
        <rFont val="Calibri"/>
        <family val="2"/>
        <scheme val="minor"/>
      </rPr>
      <t>ALTO</t>
    </r>
    <r>
      <rPr>
        <sz val="11"/>
        <color indexed="8"/>
        <rFont val="Calibri"/>
        <family val="2"/>
        <scheme val="minor"/>
      </rPr>
      <t>:  la no disponibilidad de la información puede conllevar un impacto negativo de índole legal o económica, retrasar sus funciones, o generar pérdida de imagen severa para las partes interesadas.</t>
    </r>
  </si>
  <si>
    <t>Realice la calificación del la disponibilidad del activo de información según los criterios suministrados y disponibles.</t>
  </si>
  <si>
    <r>
      <rPr>
        <b/>
        <sz val="11"/>
        <color indexed="8"/>
        <rFont val="Calibri"/>
        <family val="2"/>
        <scheme val="minor"/>
      </rPr>
      <t>MEDIO</t>
    </r>
    <r>
      <rPr>
        <sz val="11"/>
        <color indexed="8"/>
        <rFont val="Calibri"/>
        <family val="2"/>
        <scheme val="minor"/>
      </rPr>
      <t>: la no disponibilidad de la información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</si>
  <si>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xml:space="preserve">: la no disponibilidad de la información puede afectar la operación normal de la Entidad o partes interesadas, pero no conlleva implicaciones legales, económicas o de pérdida de imagen. </t>
    </r>
  </si>
  <si>
    <r>
      <t xml:space="preserve">Este campo se calcula de manera automática, de acuerdo con la opción escogida en la </t>
    </r>
    <r>
      <rPr>
        <b/>
        <sz val="11"/>
        <color indexed="8"/>
        <rFont val="Calibri"/>
        <family val="2"/>
        <scheme val="minor"/>
      </rPr>
      <t xml:space="preserve"> CLASIFICACIÓN SEGÚN LA DISPONIBILIDAD.</t>
    </r>
  </si>
  <si>
    <t>Valor del Activo para el proceso</t>
  </si>
  <si>
    <t>Este campo se calcula de manera automática como resultado final de la clasificación a nivel de las propiedades de : confidencialidad, integridad y disponibilidad.</t>
  </si>
  <si>
    <t>OBSERVACIONES</t>
  </si>
  <si>
    <t>En este campo se deben plasmar todas las observaciones que el dueño del activo de información considere necesarias con respecto al Activo de Información, puede anotarse también las razones por las cuales se realizaron las calificaciones, y qué se tuvo en cuenta para determinar las mismas.</t>
  </si>
  <si>
    <t>Registre observaciones adicionales sobre el activo de información.</t>
  </si>
  <si>
    <t>PROTECCION DE DATOS</t>
  </si>
  <si>
    <t>El activo almacena o solicita Datos personales</t>
  </si>
  <si>
    <t>En este campo se indica si el activo de información almacena o solicita o recolecta datos de tipo personal. Ej. Datos de contacto, datos laborales, datos patrimoniales, datos académicos, entre otros.</t>
  </si>
  <si>
    <t>Identifique si en el activo de información se almacena o solicita información personal.</t>
  </si>
  <si>
    <t>Los datos almacenados o requeridos son públicos</t>
  </si>
  <si>
    <r>
      <t>Este campo 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público. Es decir, datos personales que la Entidad o las Leyes ha determinado expresamente como públicos. 
Ej., correos laborales, nombre, cargos o roles, datos de contacto definidos como públicos, sentencias judiciales, documentos públicos, datos de gacetas o boletines, entre otros.</t>
    </r>
  </si>
  <si>
    <t>Identifique si los datos almacenados o solicitados son de tipo publico.</t>
  </si>
  <si>
    <t>Los datos almacenados o requeridos son 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</si>
  <si>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privado. Es decir, datos personales que por su naturaleza son datos que solo le interesan al titular y no deberían ser conocidos por terceros.
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</si>
  <si>
    <t>Identifique si los datos almacenados o solicitados son de tipo privado.</t>
  </si>
  <si>
    <t>Los datos almacenados o requeridos son Semiprivados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</si>
  <si>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de tipo semiprivados. Es decir, datos personales que por su naturaleza son datos que le interesan tanto al dueño de los datos como a terceros.
Ej. datos financiero y crediticio de actividad comercial o de servicios, datos de contacto personal, entre otros.</t>
    </r>
  </si>
  <si>
    <t>Identifique si los datos almacenados o solicitados son de tipo semiprivado.</t>
  </si>
  <si>
    <t>Los datos almacenados o requeridos son Sensibles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</si>
  <si>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sensibles. Es decir, tipos de datos que, de acuerdo a la Ley 1581 de protección de datos colombiana, se han clasificado como sensibles, son de especial protección o pueden someter a discriminación.
Ej. origen étnico o racial, datos de salud, preferencia sexual, filiación política, religión, ideología, afiliación a sindicatos, organizaciones sociales, datos biométricos, entre otros.</t>
    </r>
  </si>
  <si>
    <t>Identifique si los datos almacenados o solicitados son de tipo sensible.</t>
  </si>
  <si>
    <t>Aviso de privacidad y autorización para el activo</t>
  </si>
  <si>
    <t>En este campo se indica si el activo de información “No requiere”, “Si requiere y no está definido” o “Si requiere y está definido” el aviso de privacidad y autorización que se debe implementar cuando se solicite información personal a los titulares. Ej. Formularios de actualización de datos, listas de asistencia, formatos de inscripción, contratos, formatos de quejas y reclamos, formularios web, entre otros.</t>
  </si>
  <si>
    <t>Identifique si la aplicabilidad y estado de aplicación de un aviso de privacidad y autorización para el activo de información.</t>
  </si>
  <si>
    <t>LEY DE TRANSPARENCIA Y ACCESO A LA INFORMACIÓN</t>
  </si>
  <si>
    <t>IDIOMA</t>
  </si>
  <si>
    <t>Establece el Idioma, lengua o dialecto en que se encuentra la información.</t>
  </si>
  <si>
    <t>Indicar para los activos de tipo  Datos / Información en cual de los idiomas disponibles se conserva la información. Si el activo no es un Datos / Información diligencie no aplica (N.A.).</t>
  </si>
  <si>
    <t>MEDIO DE CONSERVACIÓN Y/O SOPORTE</t>
  </si>
  <si>
    <r>
      <t xml:space="preserve">Indicar si el activo se encuentra de forma:
</t>
    </r>
    <r>
      <rPr>
        <b/>
        <sz val="11"/>
        <color indexed="8"/>
        <rFont val="Calibri"/>
        <family val="2"/>
        <scheme val="minor"/>
      </rPr>
      <t xml:space="preserve">Análogo: </t>
    </r>
    <r>
      <rPr>
        <sz val="11"/>
        <color indexed="8"/>
        <rFont val="Calibri"/>
        <family val="2"/>
        <scheme val="minor"/>
      </rPr>
      <t xml:space="preserve">si el documento de archivo - registro o activo de información se encuentra elaborado en soporte papel y cinta (video, casete, película, microfilm, entre otros).
</t>
    </r>
    <r>
      <rPr>
        <b/>
        <sz val="11"/>
        <color indexed="8"/>
        <rFont val="Calibri"/>
        <family val="2"/>
        <scheme val="minor"/>
      </rPr>
      <t xml:space="preserve">Digital: </t>
    </r>
    <r>
      <rPr>
        <sz val="11"/>
        <color indexed="8"/>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sz val="11"/>
        <color indexed="8"/>
        <rFont val="Calibri"/>
        <family val="2"/>
        <scheme val="minor"/>
      </rPr>
      <t>Electrónico:</t>
    </r>
    <r>
      <rPr>
        <sz val="11"/>
        <color indexed="8"/>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sz val="11"/>
        <color indexed="8"/>
        <rFont val="Calibri"/>
        <family val="2"/>
        <scheme val="minor"/>
      </rPr>
      <t xml:space="preserve">Hibrido Análogo Digital: </t>
    </r>
    <r>
      <rPr>
        <sz val="11"/>
        <color indexed="8"/>
        <rFont val="Calibri"/>
        <family val="2"/>
        <scheme val="minor"/>
      </rPr>
      <t xml:space="preserve">si el documento se encuentra en estos dos tipos de formatos
</t>
    </r>
    <r>
      <rPr>
        <b/>
        <sz val="11"/>
        <color indexed="8"/>
        <rFont val="Calibri"/>
        <family val="2"/>
        <scheme val="minor"/>
      </rPr>
      <t>Híbrido Análogo Electrónico:</t>
    </r>
    <r>
      <rPr>
        <sz val="11"/>
        <color indexed="8"/>
        <rFont val="Calibri"/>
        <family val="2"/>
        <scheme val="minor"/>
      </rPr>
      <t xml:space="preserve"> si el documento se encuentra en estos dos tipos de formatos </t>
    </r>
  </si>
  <si>
    <t>Indicar para los activos de tipo  Datos / Información la forma en la cual se conserva la información. Si el activo no es un Datos / Información diligencie no aplica (N.A.).</t>
  </si>
  <si>
    <t>FORMATO VISUALIZACIÓN O CONSULTA</t>
  </si>
  <si>
    <t xml:space="preserve">Se debe identificar en el caso de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t>
  </si>
  <si>
    <t>Indicar para los activos de tipo  Datos / Información el formato en el cual se conserva la información. Si el activo no es un Datos / Información diligencie no aplica (N.A.).</t>
  </si>
  <si>
    <t>INFORMACIÓN PUBLICADA O DISPONIBLE</t>
  </si>
  <si>
    <t>El dueño de proceso o encargado de calificar los activos de información, seleccionará la opción con la cual la información puede encontrarse de manera ya sea pública o disponible para ser consultadas por terceros ya sean propios de la Entidad o ajenos a la misma</t>
  </si>
  <si>
    <t>Indicar para los activos de tipo  Datos / Información el estado de publicación o disponibilidad de la información. Si el activo no es un Datos / Información diligencie no aplica (N.A.).</t>
  </si>
  <si>
    <t>FECHA DE GENERACIÓN DE LA INFORMACIÓN</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</si>
  <si>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t>
  </si>
  <si>
    <t>Indicar para los activos de tipo  Datos / Información la fecha en la cual se genera o generó la información. Si el activo no es un Datos / Información diligencie no aplica (N.A.)</t>
  </si>
  <si>
    <t>Nombre del responsable de la producción de la información</t>
  </si>
  <si>
    <t>Co-rresponde  al  nombre  del  área,  dependencia  o  unidad  interna,  o  al  nombre de la entidad externa que crea o define la información</t>
  </si>
  <si>
    <t>Indicar para los activos de tipo  Datos / Información quien es el responsable de producción de la información. Si el activo no es un Datos / Información deje en blanco; En caso de no encontrar la información disponible debe seleccionar la opción “Definido manualmente” para activar el campo “RESPONSABLE DE LA PRODUCCIÓN DE LA INFORMACIÓN (MANUAL)”</t>
  </si>
  <si>
    <t>Nombre del responsable de la producción de la información (digitado)</t>
  </si>
  <si>
    <t>En el caso de no encontrarse en la lista del ítem anterior, se debe digitar de manera manual el responsable de producir la información</t>
  </si>
  <si>
    <t xml:space="preserve">Indicar para los activos de tipo  Datos / Información quien es el responsable de producción de la información. </t>
  </si>
  <si>
    <t>Nombre del responsable de la información:</t>
  </si>
  <si>
    <t>Corresponde al nombre del área, dependencia o unidad encargada de la custodia o control de la información para efectos de permitir su acceso.</t>
  </si>
  <si>
    <t>Indicar para los activos de tipo  Datos / Información quien es el responsable de generar la información. Si el activo no es un Datos / Información deje en blanco; En caso de no encontrar la información disponible debe seleccionar la opción “Definido manualmente” para activar el campo “NOMBRE DEL RESPONSABLE DE LA INFORMACIÓN (MANUAL).</t>
  </si>
  <si>
    <t>Nombre del responsable de la información (digitado)</t>
  </si>
  <si>
    <t>Si de acuerdo con la opción anterior el responsable no se encuentra en el listado, proceder a escribirlo de manera manual</t>
  </si>
  <si>
    <t xml:space="preserve">Indicar para los activos de tipo  Datos / Información quien es el responsable de generar la información. </t>
  </si>
  <si>
    <t>CONDICIÓN LEGÍTIMA DE LA EXCEPCIÓN</t>
  </si>
  <si>
    <t>Implica la mención de una o varias de las excepciones taxativas que se establecen en los artículos 18 y 19 de la Ley 1712. Es decir, las contenidas en los literales de los artículos mencionados.</t>
  </si>
  <si>
    <t>Seleccione una de las posibles opciones disponibles como condiciones legitimas de excepción</t>
  </si>
  <si>
    <t>FUNDAMENTO CONSTITUCIONAL O LEGAL</t>
  </si>
  <si>
    <t>Corresponde al fundamento constitucional o legal que justifican la clasificación o la reserva, señalando expresamente la norma, articulo, inciso o párrafo que la ampara</t>
  </si>
  <si>
    <t>Ingrese el fundamento normativo constitucional o legal que justifican la clasificación o la reserva, señalando expresamente la norma, articulo, inciso o párrafo que ampara la excepción</t>
  </si>
  <si>
    <t>FUNDAMENTO JURIDICO DE LA EXCEPCIÓN</t>
  </si>
  <si>
    <t xml:space="preserve">Corresponde a la norma que sirve como fundamento jurídico para la clasificación o reserva de la información. Este campo se calcula de manera automática     </t>
  </si>
  <si>
    <t>El campo se calcula de forma automática de acuerdo a la selección realizada en la condición legitima de excepción</t>
  </si>
  <si>
    <t>DESCRIPCIÓN DE CONDICIÓN LEGITIMA DE LA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</si>
  <si>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</si>
  <si>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</si>
  <si>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Plazo de Clasificación o Reserva</t>
  </si>
  <si>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</si>
  <si>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t>CLASIFICACIÓN O RESERVA TOTAL O PARCIAL DE LA INFORMACIÓN</t>
  </si>
  <si>
    <t>Debe señalarse si la excepción al acceso aplica para toda la información o solamente para ciertos puntos específicos. En este último caso, debe señalarse expresamente cuáles.</t>
  </si>
  <si>
    <t>Realice la clasificación o reserva de la información</t>
  </si>
  <si>
    <t xml:space="preserve">FECHA DE CALIFICACIÓN </t>
  </si>
  <si>
    <t>La fecha en que se califica la información como clasificada o reservada</t>
  </si>
  <si>
    <t>Indique la fecha en que la información fue clasificada con reserva total o parcial</t>
  </si>
  <si>
    <t>Frecuencia de actualización</t>
  </si>
  <si>
    <t xml:space="preserve">Identifica la periodicidad o el segmento de tiempo en el que se debe actualizar la información, de acuerdo con su naturaleza y a la normatividad aplicable. </t>
  </si>
  <si>
    <t>Indique con que frecuencia se actualiza la información</t>
  </si>
  <si>
    <t>Categoría lugares de consulta</t>
  </si>
  <si>
    <t>Incluir el link de consulta del documento de archivo (registro) en el caso en que se encuentre en línea, es decir, a través de la página web u otro medio habilitado para tal fin. De lo contrario escriba “No Aplica (N.A)”.</t>
  </si>
  <si>
    <t>Indique el lugar donde es posible realizar la consulta de la información</t>
  </si>
  <si>
    <t>Detalle Lugar de Consulta</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</si>
  <si>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</si>
  <si>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Indique mayores detalles para poder realizar la consulta de acuerdo a la categoría o tipo de lugar de consulta indicado</t>
  </si>
  <si>
    <t>DATOS ABIERTOS</t>
  </si>
  <si>
    <t>El activo se cataloga como dato abierto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</si>
  <si>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</si>
  <si>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</si>
  <si>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t>INFRAESTRUCTURA CRITICAS CIBERNETICAS - ICC</t>
  </si>
  <si>
    <r>
      <rPr>
        <b/>
        <sz val="11"/>
        <color rgb="FF9C0006"/>
        <rFont val="Calibri"/>
        <family val="2"/>
        <scheme val="minor"/>
      </rPr>
      <t xml:space="preserve">IMPACTO SOCIAL 
El daño, perdida o deterioro </t>
    </r>
    <r>
      <rPr>
        <sz val="11"/>
        <color rgb="FF9C0006"/>
        <rFont val="Calibri"/>
        <family val="2"/>
        <scheme val="minor"/>
      </rPr>
      <t>afectaría (0,5%) de la población nacional (250,000 personas)</t>
    </r>
  </si>
  <si>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</si>
  <si>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</si>
  <si>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t>Líder de proceso / Funcionario designado / CISO</t>
  </si>
  <si>
    <r>
      <rPr>
        <b/>
        <sz val="11"/>
        <color rgb="FF9C0006"/>
        <rFont val="Calibri"/>
        <family val="2"/>
        <scheme val="minor"/>
      </rPr>
      <t>IMPACTO ECONOMICO 
Se podrían generar pérdidas, gastos o costos iguales o superiores</t>
    </r>
    <r>
      <rPr>
        <sz val="11"/>
        <color rgb="FF9C0006"/>
        <rFont val="Calibri"/>
        <family val="2"/>
        <scheme val="minor"/>
      </rPr>
      <t xml:space="preserve"> al PIB de un día o 0,123% del PIB Anual (464.619.736)</t>
    </r>
  </si>
  <si>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</si>
  <si>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</si>
  <si>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r>
      <rPr>
        <b/>
        <sz val="11"/>
        <color rgb="FF9C0006"/>
        <rFont val="Calibri"/>
        <family val="2"/>
        <scheme val="minor"/>
      </rPr>
      <t>IMPACTO AMBIENTAL</t>
    </r>
    <r>
      <rPr>
        <sz val="11"/>
        <color rgb="FF9C0006"/>
        <rFont val="Calibri"/>
        <family val="2"/>
        <scheme val="minor"/>
      </rPr>
      <t xml:space="preserve">
Se requieren 3 años o más para la recuperación</t>
    </r>
  </si>
  <si>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</si>
  <si>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</si>
  <si>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</si>
  <si>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</si>
  <si>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</si>
  <si>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</si>
  <si>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</si>
  <si>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</si>
  <si>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</si>
  <si>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</si>
  <si>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</si>
  <si>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r>
      <rPr>
        <b/>
        <sz val="11"/>
        <color indexed="8"/>
        <rFont val="Calibri"/>
        <family val="2"/>
        <scheme val="minor"/>
      </rPr>
      <t>Medios físicos, destinados a soportar directa o indirectamente los servicios que presta la entidad, siendo depositarios temporales o permanentes de los datos, soporte de ejecución de las aplicaciones informáticas o responsables del procesado o la transmisión de datos.</t>
    </r>
    <r>
      <rPr>
        <sz val="11"/>
        <color indexed="8"/>
        <rFont val="Calibri"/>
        <family val="2"/>
        <scheme val="minor"/>
      </rPr>
      <t xml:space="preserve">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r>
  </si>
  <si>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</si>
  <si>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</si>
  <si>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</si>
  <si>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</si>
  <si>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</si>
  <si>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</si>
  <si>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</si>
  <si>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enseñanza a los aprendices de la Entidad, servicios relacionados con los prestados por la Entidad hacia los grupos de valor, servicios relacionados para el desarrollo de las funciones de grupos de interés</t>
    </r>
  </si>
  <si>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</si>
  <si>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</si>
  <si>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</si>
  <si>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</si>
  <si>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CONFIDENCIALIDAD</t>
  </si>
  <si>
    <t>VALOR</t>
  </si>
  <si>
    <r>
      <t xml:space="preserve">Pública Reservada / Confidencial = </t>
    </r>
    <r>
      <rPr>
        <b/>
        <sz val="11"/>
        <color rgb="FFFF0000"/>
        <rFont val="Calibri"/>
        <family val="2"/>
        <scheme val="minor"/>
      </rPr>
      <t>Alta</t>
    </r>
    <r>
      <rPr>
        <sz val="11"/>
        <color theme="1"/>
        <rFont val="Calibri"/>
        <family val="2"/>
        <scheme val="minor"/>
      </rPr>
      <t>: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</si>
  <si>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t>ALTO</t>
  </si>
  <si>
    <r>
      <t>Pública Clasificada / Uso Interno</t>
    </r>
    <r>
      <rPr>
        <sz val="11"/>
        <color theme="1"/>
        <rFont val="Calibri"/>
        <family val="2"/>
        <scheme val="minor"/>
      </rPr>
      <t xml:space="preserve"> </t>
    </r>
    <r>
      <rPr>
        <b/>
        <sz val="11"/>
        <color theme="1"/>
        <rFont val="Calibri"/>
        <family val="2"/>
        <scheme val="minor"/>
      </rPr>
      <t xml:space="preserve">= </t>
    </r>
    <r>
      <rPr>
        <b/>
        <sz val="11"/>
        <color rgb="FF6A9E1F"/>
        <rFont val="Calibri"/>
        <family val="2"/>
        <scheme val="minor"/>
      </rPr>
      <t>Medio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</si>
  <si>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t>MEDIO</t>
  </si>
  <si>
    <r>
      <t xml:space="preserve">Pública / Pública = </t>
    </r>
    <r>
      <rPr>
        <b/>
        <sz val="11"/>
        <color rgb="FF92D050"/>
        <rFont val="Calibri"/>
        <family val="2"/>
        <scheme val="minor"/>
      </rPr>
      <t>Baja</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</si>
  <si>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t>BAJO</t>
  </si>
  <si>
    <r>
      <t>SIN CLASIFICAR</t>
    </r>
    <r>
      <rPr>
        <sz val="11"/>
        <color theme="1"/>
        <rFont val="Calibri"/>
        <family val="2"/>
        <scheme val="minor"/>
      </rPr>
      <t>: Activos de Información que deben ser incluidos en el inventario y que aún no han sido clasificados, deben ser tratados como activos de Información Pública Reservada. (Alta).</t>
    </r>
  </si>
  <si>
    <t>SIN CLASIFICAR</t>
  </si>
  <si>
    <t>INTEGRIDAD</t>
  </si>
  <si>
    <r>
      <t>ALTO</t>
    </r>
    <r>
      <rPr>
        <sz val="11"/>
        <color theme="1"/>
        <rFont val="Calibri"/>
        <family val="2"/>
        <scheme val="minor"/>
      </rPr>
      <t>: información cuya pérdida de exactitud y completitud puede conllevar un impacto negativo de índole legal o económica, retrasar sus funciones o generar pérdidas de imagen severas de la Entidad.</t>
    </r>
  </si>
  <si>
    <r>
      <t>MEDIO</t>
    </r>
    <r>
      <rPr>
        <sz val="11"/>
        <color theme="1"/>
        <rFont val="Calibri"/>
        <family val="2"/>
        <scheme val="minor"/>
      </rPr>
      <t>: información cuya pérdida de exactitud y completitud puede conllevar un impacto negativo de índole legal o económica, retrasar sus funciones, o generar pérdida de imagen moderado para la Entidad.</t>
    </r>
  </si>
  <si>
    <r>
      <t>BAJO</t>
    </r>
    <r>
      <rPr>
        <sz val="11"/>
        <color theme="1"/>
        <rFont val="Calibri"/>
        <family val="2"/>
        <scheme val="minor"/>
      </rPr>
      <t>: información cuya pérdida de exactitud y completitud conlleva un impacto no significativo para la Entidad o entes externos.</t>
    </r>
  </si>
  <si>
    <r>
      <t>SIN CLASIFICAR</t>
    </r>
    <r>
      <rPr>
        <sz val="11"/>
        <color theme="1"/>
        <rFont val="Calibri"/>
        <family val="2"/>
        <scheme val="minor"/>
      </rPr>
      <t>: Activos de Información que deben ser incluidos en el inventario y que aún no han sido clasificados, deben ser tratados como activos de información de disponibilidad ALTA.</t>
    </r>
  </si>
  <si>
    <t>DISPONIBILIDAD</t>
  </si>
  <si>
    <r>
      <t>ALTO</t>
    </r>
    <r>
      <rPr>
        <sz val="11"/>
        <color theme="1"/>
        <rFont val="Calibri"/>
        <family val="2"/>
        <scheme val="minor"/>
      </rPr>
      <t>: La no disponibilidad de la información puede conllevar un impacto negativo de índole legal o económica, retrasar sus funciones, o generar pérdidas de imagen severas a entes externos.</t>
    </r>
  </si>
  <si>
    <r>
      <t>MEDIO</t>
    </r>
    <r>
      <rPr>
        <sz val="11"/>
        <color theme="1"/>
        <rFont val="Calibri"/>
        <family val="2"/>
        <scheme val="minor"/>
      </rPr>
      <t>: La no disponibilidad de la información puede conllevar un impacto negativo de índole legal o económica, retrasar sus funciones, o generar pérdida de imagen moderado de la entidad.</t>
    </r>
  </si>
  <si>
    <r>
      <t>BAJO</t>
    </r>
    <r>
      <rPr>
        <sz val="11"/>
        <color theme="1"/>
        <rFont val="Calibri"/>
        <family val="2"/>
        <scheme val="minor"/>
      </rPr>
      <t>: La no disponibilidad de la información puede afectar la operación normal de la entidad o entes externos, pero no conlleva implicaciones legales, económicas o de pérdida de imagen.</t>
    </r>
  </si>
  <si>
    <t>REGISTRO DE ACTIVOS DE INFORMACIÓN</t>
  </si>
  <si>
    <t>Código: SC05-F03</t>
  </si>
  <si>
    <t>Versión: 3</t>
  </si>
  <si>
    <t>Fecha: 2022-08-08</t>
  </si>
  <si>
    <t>TABLAS DE RETENCIÓN DOCUMENTAL</t>
  </si>
  <si>
    <t>PROTECCIÓN DE DATOS PERSONALES</t>
  </si>
  <si>
    <t>ALINEACIÓN LEY DE TRANSPARENCIA Y ACCESO A LA INFORMACIÓN</t>
  </si>
  <si>
    <t>Id. Activo</t>
  </si>
  <si>
    <t xml:space="preserve">PROCESO </t>
  </si>
  <si>
    <t>AÑO DE IDENTIFICACIÓN  / ACTUALIZACIÓN</t>
  </si>
  <si>
    <t>USUARIOS (TODA LA ENTIDAD / NOMBRE DEL CARGO / DEPENDENCIA / GRUPO / OFICINA)</t>
  </si>
  <si>
    <t>PROPIETARIO (NOMBRE DEL CARGO / DEPENDENCIA / GRUPO / OFICINA)</t>
  </si>
  <si>
    <t>SERIE</t>
  </si>
  <si>
    <t>SUBSERIE</t>
  </si>
  <si>
    <t>CRITICIDAD RESPECTO A LA CONFIDENCIALIDAD</t>
  </si>
  <si>
    <t>CRITICIDAD RESPECTO A LA INTEGRIDAD</t>
  </si>
  <si>
    <t>CRITICIDAD RESPECTO A LA DISPONIBILIDAD</t>
  </si>
  <si>
    <t>Valor total del Activo</t>
  </si>
  <si>
    <t>Se debería validar la existencia de una autorización para el tratamiento de datos</t>
  </si>
  <si>
    <t>FUNDAMENTO JURÍDICO DE LA EXCEPCIÓN</t>
  </si>
  <si>
    <t>CLASIFICACIÓN DEL ACTIVO DE ACUERDO A TRANSPARENCIA LEY 1712</t>
  </si>
  <si>
    <r>
      <rPr>
        <b/>
        <sz val="10"/>
        <color rgb="FF9C0006"/>
        <rFont val="Calibri"/>
        <family val="2"/>
        <scheme val="minor"/>
      </rPr>
      <t xml:space="preserve">IMPACTO SOCIAL 
El daño, perdida o deterioro </t>
    </r>
    <r>
      <rPr>
        <sz val="10"/>
        <color rgb="FF9C0006"/>
        <rFont val="Calibri"/>
        <family val="2"/>
        <scheme val="minor"/>
      </rPr>
      <t>afectaría (0,5%) de la población nacional (250,000 personas)</t>
    </r>
  </si>
  <si>
    <r>
      <rPr>
        <b/>
        <sz val="10"/>
        <color rgb="FF9C0006"/>
        <rFont val="Calibri"/>
        <family val="2"/>
        <scheme val="minor"/>
      </rPr>
      <t>IMPACTO ECONOMICO 
Se podrían generar pérdidas, gastos o costos iguales o superiores</t>
    </r>
    <r>
      <rPr>
        <sz val="10"/>
        <color rgb="FF9C0006"/>
        <rFont val="Calibri"/>
        <family val="2"/>
        <scheme val="minor"/>
      </rPr>
      <t xml:space="preserve"> al PIB de un día o 0,123% del PIB Anual (464.619.736)</t>
    </r>
  </si>
  <si>
    <r>
      <rPr>
        <b/>
        <sz val="10"/>
        <color rgb="FF9C0006"/>
        <rFont val="Calibri"/>
        <family val="2"/>
        <scheme val="minor"/>
      </rPr>
      <t>IMPACTO AMBIENTAL</t>
    </r>
    <r>
      <rPr>
        <sz val="10"/>
        <color rgb="FF9C0006"/>
        <rFont val="Calibri"/>
        <family val="2"/>
        <scheme val="minor"/>
      </rPr>
      <t xml:space="preserve">
Se requieren 3 años o más para la recuperación</t>
    </r>
  </si>
  <si>
    <t>Se considera infraestructura crítica</t>
  </si>
  <si>
    <t>#</t>
  </si>
  <si>
    <t>Registre el nombre de su proceso</t>
  </si>
  <si>
    <t>Registre el nombre del procedimiento que usa, requiere o utiliza el activo de información. Si aplica sino N/A</t>
  </si>
  <si>
    <t xml:space="preserve">Registre el nombre a través del cual se identificará el activo de información. </t>
  </si>
  <si>
    <t>Registre una breve descripción que permita contextualizar que es el activo de información, para que sirve  o para que se usa o requiere.</t>
  </si>
  <si>
    <t>Registre el código que tenga el activo de información en el SIGI si aplica de lo contrario N/A</t>
  </si>
  <si>
    <t>Registre el año en el cual se identifica o actualiza el activo de información</t>
  </si>
  <si>
    <t>Registre quién hace uso del activo de información, puede ser toda la entidad, grupos, direcciones, oficinas, etc.</t>
  </si>
  <si>
    <t>Registre quién es el dueño o decide sobre el activo de información,  establece controles, lo modifica, crea, cambia, ajusta, elimina o transforma. Pueden ser direcciones, oficinas, grupos, cargos o roles.</t>
  </si>
  <si>
    <t>Registre quién aplica los controles de acuerdo a lo definido por el propietario, en relación almacenamiento, respaldo, accesos, permisos, etc. Pueden ser direcciones, oficinas, grupos, cargos o roles.</t>
  </si>
  <si>
    <t>Registre la SERIE que tiene asignada el activo de información de acuerdo con las TRD para los documentos</t>
  </si>
  <si>
    <t>Registre la SUBSERIE que tiene asignada el activo de información de acuerdo con las TRD para los documentos</t>
  </si>
  <si>
    <t>Seleccione a qué categoría pertenece el activo de información que ha registrado</t>
  </si>
  <si>
    <r>
      <t xml:space="preserve">Seleccione una calificación para la </t>
    </r>
    <r>
      <rPr>
        <b/>
        <sz val="8"/>
        <color rgb="FFC00000"/>
        <rFont val="Calibri"/>
        <family val="2"/>
        <scheme val="minor"/>
      </rPr>
      <t>confidencialidad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</si>
  <si>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integridad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</si>
  <si>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disponibilidad</t>
    </r>
    <r>
      <rPr>
        <sz val="8"/>
        <color rgb="FFC00000"/>
        <rFont val="Calibri"/>
        <family val="2"/>
        <scheme val="minor"/>
      </rPr>
      <t xml:space="preserve"> de acuerdo a los criterios de la pestaña "calificación valoración"</t>
    </r>
  </si>
  <si>
    <t>Se diligencia automáticamente</t>
  </si>
  <si>
    <t>Registre observaciones sobre la calificación realizada en caso de ser requerido.</t>
  </si>
  <si>
    <t>Seleccione si ese activo de información almacena o solicita datos personales</t>
  </si>
  <si>
    <t>Si la respuesta de la columna W es "Si" indique si esos datos son públicos</t>
  </si>
  <si>
    <t>Si la respuesta de la columna W es "Si" indique si esos datos son privados</t>
  </si>
  <si>
    <t>Si la respuesta de la columna W es "Si" indique si esos datos son semiprivados</t>
  </si>
  <si>
    <t>Si la respuesta de la columna W es "Si" indique si esos datos son Sensibles</t>
  </si>
  <si>
    <t>Si el activo es datos/información y la respuesta en la columna W es "Si" identifique si ese activo requiere un aviso de privacidad</t>
  </si>
  <si>
    <t>Seleccione en qué idioma se encuentra la información del activo de información</t>
  </si>
  <si>
    <t>Seleccione de qué manera genera, crea, desarrolla o conserva el activo de información.</t>
  </si>
  <si>
    <t>Seleccione de qué manera se suministra la información en caso de requerir una consulta.</t>
  </si>
  <si>
    <t xml:space="preserve">Seleccione en qué estado se encuentra la información </t>
  </si>
  <si>
    <t>Seleccione la fecha a partir de la cual se genera la información del activo.</t>
  </si>
  <si>
    <t>Seleccione la dirección que crea o define la información. En caso de que no sea un dirección seleccione "definido manualmente" para habilitar la columna siguiente</t>
  </si>
  <si>
    <t xml:space="preserve">Registre de manera manual lo requerido en la columna anterior. Esta columna se activa en caso de haber seleccionado "definido manualmente" </t>
  </si>
  <si>
    <t>Seleccione la dirección encargada de la custodia o control de la información para efectos de permitir su acceso.  En caso de que no sea un dirección seleccione "definido manualmente" para habilitar la columna siguiente</t>
  </si>
  <si>
    <t>Seleccione la excepción por la cual la información no debe o puede ser publica</t>
  </si>
  <si>
    <t>Registre una norma, ley, decreto, circulares, normativas y aspecto legal que sustenta la excepción.</t>
  </si>
  <si>
    <t>Se diligencia de manera automática según lo seleccionado como "Condición legítima de la excepción"</t>
  </si>
  <si>
    <t>Seleccione cómo se debe aplicar la reserva sobre la información del activo</t>
  </si>
  <si>
    <t>Registre la fecha DD/MM/AAAA  en la cual se realiza la clasificación de la información como reservada o clasificada</t>
  </si>
  <si>
    <t>Seleccione la periodicidad o el segmento de tiempo bajo el cual actualiza la información, de acuerdo a su naturaleza o a la normativa aplicable</t>
  </si>
  <si>
    <t>Seleccione donde a través de que mecanismo se puede consultar la información</t>
  </si>
  <si>
    <t>Registre URL, Nombres de aplicativos, lugares físicos, etc. asociados al lugar de consulta.</t>
  </si>
  <si>
    <t>Seleccione si el activo de información cumple las condiciones establecidas para catalogarlo como dato abierto</t>
  </si>
  <si>
    <t xml:space="preserve">Valorado en función de la afectación de la población (incluyendo la pérdida de vidas humanas, el sufrimiento físico y la alteración de la vida cotidiana). Valorado en función de la población total colombiana. Fuente: DANE. El daño, pérdida o deterioro del activo puede afectar a 250.000 o más personas. </t>
  </si>
  <si>
    <t xml:space="preserve">Valorado en función de la magnitud de las pérdidas económicas en relación con el producto interno Bruto de Colombia (PIB) Fuente: Banco Mundial. El daño, pérdida o deterioro del activo puede generar pérdidas, gastos o costos iguales o superiores a 464,619,736 </t>
  </si>
  <si>
    <t xml:space="preserve">Valorado en función de los años que tarda el medio ambiente en recuperarse. El daño, pérdida o deterioro puede generar un impacto ambiental que requiera 3 años o más para su recuperación. </t>
  </si>
  <si>
    <t>RT01 - 'Trámites Administrativos Reglamentos Técnicos y Metrología Legal</t>
  </si>
  <si>
    <t xml:space="preserve"> PROCEDIMIENTO TRAMITES ADMISTRATIVOS Y MEDIDAS PREVENTIVAS</t>
  </si>
  <si>
    <t>BASES DE DATOS DE INVENTARIOS DE EXPEDIENTES DE GESTIÓN</t>
  </si>
  <si>
    <t>En esta base de datos de inventarios de expedientes de gestión se encuentran todos los números de los radicados, temas, fechas de caducidad, y asignaciones de abogados estos radicados son recibidos como resultado de las denuncias de las personas naturales y jurídicas y de las visitas de inspección generadas por los grupos de la dirección.</t>
  </si>
  <si>
    <t>RT01-P01</t>
  </si>
  <si>
    <t>Grupo de Investigaciones Administrativas y Apoyo Jurídico</t>
  </si>
  <si>
    <t>Dirección de Investigaciones para el Control y Verificación de Reglamentos Técnicos y Metrología Legal.</t>
  </si>
  <si>
    <t>N/A</t>
  </si>
  <si>
    <t>Bases de datos</t>
  </si>
  <si>
    <t>Pública Clasificada / Uso Interno = Medio</t>
  </si>
  <si>
    <t>Alto</t>
  </si>
  <si>
    <t>NA</t>
  </si>
  <si>
    <t>No</t>
  </si>
  <si>
    <t>No requiere</t>
  </si>
  <si>
    <t>Español</t>
  </si>
  <si>
    <t>Digital</t>
  </si>
  <si>
    <t>Documento de Texto</t>
  </si>
  <si>
    <t>Disponible a solicitud</t>
  </si>
  <si>
    <t>Aproximadamente enero de 2020</t>
  </si>
  <si>
    <t>Definido manualmente</t>
  </si>
  <si>
    <t>Compromete procesos de investigación de delitos o faltas disciplinarias</t>
  </si>
  <si>
    <t>Ley 1437 de 2011</t>
  </si>
  <si>
    <t>Total</t>
  </si>
  <si>
    <t>20/12/2022</t>
  </si>
  <si>
    <t>Mensual</t>
  </si>
  <si>
    <t>Archivos digitales</t>
  </si>
  <si>
    <t>RT01 - Trámites Administrativos Reglamentos Técnicos y Metrología Legal</t>
  </si>
  <si>
    <t>EXPEDIENTES FISICOS DE GESTIÓN</t>
  </si>
  <si>
    <t>Son los documentos físicos que resultan de las visitas de inspección, y los documentos que las partes involucradas del proceso radican en la ventanilla para que sean valorados dentro de la investigación que se adelanta</t>
  </si>
  <si>
    <t>Si</t>
  </si>
  <si>
    <t>Si requiere y está definido</t>
  </si>
  <si>
    <t>Hibrido: Análogo - digital</t>
  </si>
  <si>
    <t>Archivo físico</t>
  </si>
  <si>
    <t>PROCEDIMIENTO RECONOCIMIENTO DE ENTIDADES RECONOCIDAS DE AUTORREGULACIÓN DEL SECTOR VALUADOR</t>
  </si>
  <si>
    <t>PROCESOS DE INVESTIGACIONES RELATIVAS AL CUMPLIMIENTO DE LA NORMATIVIDAD VALUATORIA (ERAS, AVALUADORES Y OEC DE AVALUADORES)</t>
  </si>
  <si>
    <t>De acuerdo con las funciones asignadas a la Superintendencia de Industria y Comercio, mediante la ley 1673 de 2013, la dirección realiza control del cumplimiento del modelo de autorregulación del sector valuatorio.</t>
  </si>
  <si>
    <t>RT01-P02</t>
  </si>
  <si>
    <t>Pública Reservada / Confidencial = Alta</t>
  </si>
  <si>
    <t>Español - Inglés</t>
  </si>
  <si>
    <t>Documento PDF</t>
  </si>
  <si>
    <t>Aproximadamente enero de 2021</t>
  </si>
  <si>
    <t>La información tiene tanto contenido publico como reservado o clasificado</t>
  </si>
  <si>
    <t>Decreto 4886 de 2013, Ley 1437 de 2011</t>
  </si>
  <si>
    <t>Parcial</t>
  </si>
  <si>
    <t>Diario</t>
  </si>
  <si>
    <t>Sistemas de información</t>
  </si>
  <si>
    <t>SERVIDORES PÚBLICOS Y CONTRATISTAS DEL GRUPO DE TRABAJO DE INVESTIGACIONES ADMINISTRATIVAS Y APOYO JURÍDICO</t>
  </si>
  <si>
    <t>Colaboradores que apoyan el logro de los objetivo,  al Grupo de Investigaciones Administrativas y Apoyo Jurídico.</t>
  </si>
  <si>
    <t>'Grupo de Investigaciones Administrativas y Apoyo Jurídico</t>
  </si>
  <si>
    <t>Personas (Roles / Cargos)</t>
  </si>
  <si>
    <t>No Aplica</t>
  </si>
  <si>
    <t>Hibrido: Análogo - electrónico</t>
  </si>
  <si>
    <t>No aplica</t>
  </si>
  <si>
    <t>Desde que ingresa el funcionario o contratista del trabajo</t>
  </si>
  <si>
    <t>Grupo de Trabajo de Investigaciones Administrativas y Apoyo Jurídico</t>
  </si>
  <si>
    <t>Compromete secretos comerciales, industriales, profesionales</t>
  </si>
  <si>
    <t>Ley 1712 de 2014</t>
  </si>
  <si>
    <t>CORREO ELECTRONICO DONDE SE RESPONDEN SOLICITUDES DE COPIAS Y REQUERIMIENTO DE JUZGADOS</t>
  </si>
  <si>
    <t>Correo electrónico donde se responden solicitudes de copias y requerimiento de juzgados</t>
  </si>
  <si>
    <t>Aproximadamente desde 2021</t>
  </si>
  <si>
    <t>1/01/2011</t>
  </si>
  <si>
    <t>MEDIOS MAGNETICOS EN FISICO</t>
  </si>
  <si>
    <t>USB - CD - material impreso, donde se consulta la información que aportan las partes involucradas en las investigaciones administrativas.</t>
  </si>
  <si>
    <t>SERVIDORES PÚBLICOS Y CONTRATISTAS DEL Grupo de Trabajo de Inspección, Vigilancia e Investigación de Control de Precios</t>
  </si>
  <si>
    <t>Colaboradores que apoyan el logro de los objetivos del Grupo de Trabajo de Inspección, Vigilancia e Investigación de Control de Precios</t>
  </si>
  <si>
    <t>Grupo de Trabajo de Inspección, Vigilancia e Investigación de Control de Precios</t>
  </si>
  <si>
    <t>ACTAS DE REUNIONES  INTERISTITUCIONALES</t>
  </si>
  <si>
    <t>Las Actas de Reuniones Interinstitucionales se generan en cumplimiento de la directriz sectorial establecida en la Circular 001 de 2018 del Ministerio de Comercio, Industria y Comercio, referente a las reuniones efectuadas en las instalaciones de la Superintendencia de Industria y Comercio, cuyos temas son competencia de esta entidad, que para el caso de este Grupo de Trabajo conciernen a temas relacionados con Precios</t>
  </si>
  <si>
    <t>ACTAS</t>
  </si>
  <si>
    <t>Procedimiento de Análisis de Impacto Normativo</t>
  </si>
  <si>
    <t>ANÁLISIS DE IMPACTO 
NORMATIVO-AIN</t>
  </si>
  <si>
    <t>Herramienta que permite resolver una problemática a través del análisis sistemático, de los posibles impactos que una intervención pueda tener, a fin de asegurar que sus beneficios sean superiores a sus costos. Permite explicar y socializar las decisiones de política pública y regulatoria, brindando a la ciudadanía la oportunidad de participar en su elaboración.</t>
  </si>
  <si>
    <t>RT01-P04</t>
  </si>
  <si>
    <t>Despacho del Superintendente 
Delegado para el control y verificación de reglamentos técnicos y metrología legal</t>
  </si>
  <si>
    <t>Despacho del Superintendente 
Delegado para el Control y 
Verificación de Reglamentos Técnicos y 
Metrología Legal</t>
  </si>
  <si>
    <t>Pública / Pública = Baja</t>
  </si>
  <si>
    <t>Medio</t>
  </si>
  <si>
    <t>Decreto 1074 de 2015, Decreto Único Reglamentario del Sector Comercio, Industria y Turismo, modificado por el Decreto 1595 de 2015 y el Decreto 1468 de 2020</t>
  </si>
  <si>
    <t>Por demanda</t>
  </si>
  <si>
    <t>Procedimiento  preliminares para el control y verificación de reglamentos técnicos metrología legal y control de precio</t>
  </si>
  <si>
    <t>DENUNCIAS NO ADMITIDAS</t>
  </si>
  <si>
    <t>Alude a las denuncias recibidas por la Superintendencia de Industria y Comercio que no son admitidas por las siguientes razones: Una vez revisadas por el Grupo de Inspección y Vigilancia de Reglamentos Técnicos, se determina que no son su competencia  y por lo tanto, se traslada a otra dependencia o entidad competente para realizar el trámite correspondiente. En otro caso, al determinar que la denuncia no cumple los requisitos legales, se archiva la denuncia</t>
  </si>
  <si>
    <t>RT02-P01</t>
  </si>
  <si>
    <t>DENUNCIAS</t>
  </si>
  <si>
    <t>Si requiere y no está definido</t>
  </si>
  <si>
    <t>Código Disciplinario 2002, Ley 2195 de 2022, Ley 489 de 1998</t>
  </si>
  <si>
    <t>FORMATO</t>
  </si>
  <si>
    <t>CLASIFICACIÓN O RESERVA DE LA INFORMACIÓN</t>
  </si>
  <si>
    <t>PLAZO DE CLASIFICACIÓN O RESERVA</t>
  </si>
  <si>
    <t>FRECUENCIA DE ACTUALIZACIÓN</t>
  </si>
  <si>
    <t>LUGAR DE CONSULTA</t>
  </si>
  <si>
    <t>El elemento se cataloga como dato abierto</t>
  </si>
  <si>
    <t>Análogo</t>
  </si>
  <si>
    <t>Audio</t>
  </si>
  <si>
    <t>Publicada</t>
  </si>
  <si>
    <t>GS01 Gestión de servicios tecnológicos </t>
  </si>
  <si>
    <t>Pone en riesgo la intimidad de las personas</t>
  </si>
  <si>
    <t>Información exceptuada por daño de derechos a personas naturales o jurídicas. Artículo 18 Ley 1712 de 2014</t>
  </si>
  <si>
    <t>El derecho de toda persona a la intimidad, bajo las limitaciones propias que impone la condición de servidor publico, en concordancia con lo estipulado</t>
  </si>
  <si>
    <t>Pública Clasificada</t>
  </si>
  <si>
    <t>Ilimitada</t>
  </si>
  <si>
    <t>Portales web propios</t>
  </si>
  <si>
    <t>Inglés</t>
  </si>
  <si>
    <t>GS03 Gestión de sistemas de información </t>
  </si>
  <si>
    <t>Pone en riesgo la vida, salud o seguridad de las personas</t>
  </si>
  <si>
    <t>El derecho de toda persona a la vida, la salud o la seguridad</t>
  </si>
  <si>
    <t>Semanal</t>
  </si>
  <si>
    <t>Portales web de terceros</t>
  </si>
  <si>
    <t>Electrónico</t>
  </si>
  <si>
    <t>No publicado o disponible</t>
  </si>
  <si>
    <t>GS04 Gestión de Informática Forense </t>
  </si>
  <si>
    <t>Los secretos comerciales, industriales y profesionales, así como los estipulados en el parágrafo del Artículo 77 de la Ley 1474 de 2011</t>
  </si>
  <si>
    <t>Quincenal</t>
  </si>
  <si>
    <t>Intranet</t>
  </si>
  <si>
    <t>Otro</t>
  </si>
  <si>
    <t>Presentación</t>
  </si>
  <si>
    <t>DE01 Formulación estratégica </t>
  </si>
  <si>
    <t>Afectaría la defensa o seguridad nacional</t>
  </si>
  <si>
    <t>Información exceptuada por daño a los intereses públicos. Artículo 19 Ley 1712 de 2014</t>
  </si>
  <si>
    <t>Defensa y seguridad nacional</t>
  </si>
  <si>
    <t>Pública Reservada</t>
  </si>
  <si>
    <t>No Mayor a 15 años</t>
  </si>
  <si>
    <t>Hoja de cálculo</t>
  </si>
  <si>
    <t>DE02 Revisión estratégica </t>
  </si>
  <si>
    <t>Afectaría la seguridad pública</t>
  </si>
  <si>
    <t>La seguridad pública</t>
  </si>
  <si>
    <t>Bimensual</t>
  </si>
  <si>
    <t>Imagen</t>
  </si>
  <si>
    <t>DE03 Elaboración de estudios y análisis económicos </t>
  </si>
  <si>
    <t>Afectaría o pone en riesgo las relaciones internacionales</t>
  </si>
  <si>
    <t>Las relaciones internacionales</t>
  </si>
  <si>
    <t>Trimestral</t>
  </si>
  <si>
    <t>Video</t>
  </si>
  <si>
    <t>DE04 - Gestión Estratégica de Tecnologías de la Información </t>
  </si>
  <si>
    <t>La prevención, investigación y persecución de delitos y las faltas disciplinarias, mientras que no se haga efectiva la medida de aseguramiento o se formule pliego de cargos, según el caso.</t>
  </si>
  <si>
    <t>Cuatrimestral</t>
  </si>
  <si>
    <t>CI01 Asesoría y evaluación independiente </t>
  </si>
  <si>
    <t>Pone en riesgo procesos judiciales</t>
  </si>
  <si>
    <t>El debido proceso y la igualdad de las partes de los procesos judiciales</t>
  </si>
  <si>
    <t>Semestral</t>
  </si>
  <si>
    <t>CI02 Seguimiento Sistema Integral de Gestión Institucional </t>
  </si>
  <si>
    <t>Compromete la administración efectiva de la justicia</t>
  </si>
  <si>
    <t>La administración efectiva de la justicia</t>
  </si>
  <si>
    <t>Anual</t>
  </si>
  <si>
    <t>GT03 Control disciplinario interno </t>
  </si>
  <si>
    <t>Pone en riesgo los derechos de la infancia o la adolescencia</t>
  </si>
  <si>
    <t>Los derechos de la infancia y la adolescencia</t>
  </si>
  <si>
    <t>GT02 Administración, gestión y desarrollo del talento humano </t>
  </si>
  <si>
    <t>Afectaría o compromete la estabilidad macroeconómica o financiera del país</t>
  </si>
  <si>
    <t>La estabilidad macroeconómica y financiera del país</t>
  </si>
  <si>
    <t>GA01 Contratación </t>
  </si>
  <si>
    <t>Compromete o genera riesgo para la salud pública</t>
  </si>
  <si>
    <t>La salud pública</t>
  </si>
  <si>
    <t>GJ01 Cobro coactivo </t>
  </si>
  <si>
    <t>El contenido público puede ser conocido y se limitará el acceso a solicitud a contenido reservado o clasificado</t>
  </si>
  <si>
    <t>Información pública con restricción de acceso a la totalidad del contenido</t>
  </si>
  <si>
    <t>Pública Reservada / Clasificada</t>
  </si>
  <si>
    <t>No Mayor a 15 años (Reservada) / Ilimitada Clasificada</t>
  </si>
  <si>
    <t>GJ02 Gestión Judicial </t>
  </si>
  <si>
    <t>No existe excepción de acceso</t>
  </si>
  <si>
    <t>Información pública y de conocimiento general</t>
  </si>
  <si>
    <t>Pública</t>
  </si>
  <si>
    <t>GJ05 Regulación Jurídica </t>
  </si>
  <si>
    <t>El activo de información no puede ser clasificado como información</t>
  </si>
  <si>
    <t>El contenido público podrá ser conocido y se limitará el acceso a solicitud a contenido reservado o clasificado</t>
  </si>
  <si>
    <t>GJ06 Notificaciones </t>
  </si>
  <si>
    <t>CS01 Atención al ciudadano </t>
  </si>
  <si>
    <t>CS02 Formación </t>
  </si>
  <si>
    <t>CS03 Comunicaciones </t>
  </si>
  <si>
    <t>CS04 Petición de información </t>
  </si>
  <si>
    <t>GD01 Gestión Documental </t>
  </si>
  <si>
    <t>GA02 Inventarios </t>
  </si>
  <si>
    <t>GA03 Servicios Administrativos </t>
  </si>
  <si>
    <t>DA01 Difusión y apoyo – RNPC </t>
  </si>
  <si>
    <t>DA02 Atención al consumidor - RNPC </t>
  </si>
  <si>
    <t>PD01 Trámites administrativos protección de datos personales </t>
  </si>
  <si>
    <t>AJ01 Trámites jurisdiccionales - protección al consumidor y competencia desleal e infracción a los derechos de propiedad industrial </t>
  </si>
  <si>
    <t>PA01 Trámites administrativos - protección del consumidor </t>
  </si>
  <si>
    <t>PA02 Protección de usuarios de servicios de comunicaciones </t>
  </si>
  <si>
    <t>PC01  Vigilancia y control - libre competencia </t>
  </si>
  <si>
    <t>PC02 Trámites administrativos- libre competencia </t>
  </si>
  <si>
    <t>PI01 Registro y depósito de signos distintivos </t>
  </si>
  <si>
    <t>PI02 Concesión de nuevas creaciones </t>
  </si>
  <si>
    <t>PI03 Transferencia de información tecnológica basada en patentes </t>
  </si>
  <si>
    <t>RT01 Trámites administrativos reglamentos técnicos y metrología legal </t>
  </si>
  <si>
    <t>RT02 Vigilancia y control de reglamentos técnicos, metrología legal y precios </t>
  </si>
  <si>
    <t>RT03 Calibración de equipos </t>
  </si>
  <si>
    <t>SC01 Formulación del sistema integral de gestión </t>
  </si>
  <si>
    <t>SC03 Gestión ambiental </t>
  </si>
  <si>
    <t>SC04 Seguridad y salud en el trabajo </t>
  </si>
  <si>
    <t>SC05 Gestión de Seguridad de la Información </t>
  </si>
  <si>
    <t>GF01 Contable </t>
  </si>
  <si>
    <t>GF02 Presupuestal </t>
  </si>
  <si>
    <t>GF03 Tesorería </t>
  </si>
  <si>
    <t>GF04 – Gestión de ingresos y devoluciones </t>
  </si>
  <si>
    <t>CALIFICACIÓN DEL ACTIVO</t>
  </si>
  <si>
    <t>Detalle</t>
  </si>
  <si>
    <t>Bajo</t>
  </si>
  <si>
    <t>Sin clasificar</t>
  </si>
  <si>
    <t>CATEGORÍAS DE ACTIVOS</t>
  </si>
  <si>
    <t>Hardware / Infraestructura TIC</t>
  </si>
  <si>
    <t>Redes de comunicación</t>
  </si>
  <si>
    <t xml:space="preserve">Software / Aplicaciones </t>
  </si>
  <si>
    <t>Elemento tipos de datos requeridos</t>
  </si>
  <si>
    <t>Elemento  Captura Datos personales</t>
  </si>
  <si>
    <t>Elemento  datos sensibles</t>
  </si>
  <si>
    <t>Elemento  aviso de privacidad y autorización</t>
  </si>
  <si>
    <t>Elemento datos abiertos</t>
  </si>
  <si>
    <t>PR</t>
  </si>
  <si>
    <t>PC</t>
  </si>
  <si>
    <t>PP</t>
  </si>
  <si>
    <t>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</si>
</sst>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color rgb="FF9C0006"/>
      <name val="Calibri"/>
      <family val="2"/>
      <scheme val="minor"/>
    </font>
    <font>
      <b/>
      <sz val="1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rgb="FFFFFFFF"/>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20"/>
      <color theme="0" tint="-4.9989318521683403E-2"/>
      <name val="Calibri"/>
      <family val="2"/>
      <scheme val="minor"/>
    </font>
    <font>
      <b/>
      <sz val="10"/>
      <name val="Calibri"/>
      <family val="2"/>
      <scheme val="minor"/>
    </font>
    <font>
      <b/>
      <sz val="10"/>
      <color rgb="FF9C0006"/>
      <name val="Calibri"/>
      <family val="2"/>
      <scheme val="minor"/>
    </font>
    <font>
      <sz val="10"/>
      <color rgb="FF9C0006"/>
      <name val="Calibri"/>
      <family val="2"/>
      <scheme val="minor"/>
    </font>
    <font>
      <b/>
      <sz val="8"/>
      <color rgb="FF000000"/>
      <name val="Calibri"/>
      <family val="2"/>
      <scheme val="minor"/>
    </font>
    <font>
      <b/>
      <sz val="8"/>
      <color rgb="FFFFFFFF"/>
      <name val="Calibri"/>
      <family val="2"/>
      <scheme val="minor"/>
    </font>
    <font>
      <b/>
      <sz val="11"/>
      <color rgb="FFFF0000"/>
      <name val="Calibri"/>
      <family val="2"/>
      <scheme val="minor"/>
    </font>
    <font>
      <b/>
      <sz val="11"/>
      <color rgb="FF6A9E1F"/>
      <name val="Calibri"/>
      <family val="2"/>
      <scheme val="minor"/>
    </font>
    <font>
      <b/>
      <sz val="11"/>
      <color rgb="FF92D050"/>
      <name val="Calibri"/>
      <family val="2"/>
      <scheme val="minor"/>
    </font>
    <font>
      <b/>
      <sz val="20"/>
      <color theme="1"/>
      <name val="Calibri"/>
      <family val="2"/>
      <scheme val="minor"/>
    </font>
    <font>
      <sz val="10"/>
      <color rgb="FFC00000"/>
      <name val="Calibri"/>
      <family val="2"/>
      <scheme val="minor"/>
    </font>
    <font>
      <sz val="8"/>
      <color theme="1"/>
      <name val="Calibri"/>
      <family val="2"/>
      <scheme val="minor"/>
    </font>
    <font>
      <sz val="8"/>
      <color rgb="FFC00000"/>
      <name val="Calibri"/>
      <family val="2"/>
      <scheme val="minor"/>
    </font>
    <font>
      <b/>
      <sz val="8"/>
      <color rgb="FFC00000"/>
      <name val="Calibri"/>
      <family val="2"/>
      <scheme val="minor"/>
    </font>
    <font>
      <sz val="11"/>
      <name val="Arial"/>
      <family val="2"/>
    </font>
    <font>
      <b/>
      <sz val="11"/>
      <color rgb="FF000000"/>
      <name val="Calibri"/>
      <family val="2"/>
      <scheme val="minor"/>
    </font>
    <font>
      <b/>
      <sz val="9"/>
      <color theme="1"/>
      <name val="Arial"/>
      <family val="2"/>
    </font>
    <font>
      <sz val="10"/>
      <name val="Calibri"/>
      <family val="2"/>
    </font>
    <font>
      <sz val="8"/>
      <name val="Calibri"/>
      <family val="2"/>
      <scheme val="minor"/>
    </font>
  </fonts>
  <fills count="27">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solid">
        <fgColor rgb="FFFFFFAF"/>
        <bgColor indexed="64"/>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rgb="FF53813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lightUp">
        <fgColor theme="0" tint="-0.34998626667073579"/>
        <bgColor theme="8"/>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
      <patternFill patternType="gray0625">
        <fgColor theme="3" tint="0.79995117038483843"/>
        <bgColor theme="0" tint="-4.9989318521683403E-2"/>
      </patternFill>
    </fill>
  </fills>
  <borders count="15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34998626667073579"/>
      </bottom>
      <diagonal/>
    </border>
    <border>
      <left style="thin">
        <color theme="0" tint="-0.14996795556505021"/>
      </left>
      <right style="medium">
        <color indexed="64"/>
      </right>
      <top style="thin">
        <color theme="0" tint="-0.14996795556505021"/>
      </top>
      <bottom style="thin">
        <color theme="0" tint="-0.34998626667073579"/>
      </bottom>
      <diagonal/>
    </border>
    <border>
      <left style="thin">
        <color theme="0" tint="-0.14996795556505021"/>
      </left>
      <right style="medium">
        <color indexed="64"/>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34998626667073579"/>
      </left>
      <right/>
      <top/>
      <bottom style="medium">
        <color indexed="64"/>
      </bottom>
      <diagonal/>
    </border>
    <border>
      <left style="thin">
        <color theme="0" tint="-0.34998626667073579"/>
      </left>
      <right/>
      <top/>
      <bottom/>
      <diagonal/>
    </border>
    <border>
      <left style="thin">
        <color theme="0" tint="-0.14993743705557422"/>
      </left>
      <right style="thin">
        <color theme="0" tint="-0.14996795556505021"/>
      </right>
      <top style="medium">
        <color indexed="64"/>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medium">
        <color indexed="64"/>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rgb="FFBFBFBF"/>
      </right>
      <top style="thin">
        <color rgb="FFBFBFBF"/>
      </top>
      <bottom style="thin">
        <color rgb="FFBFBFBF"/>
      </bottom>
      <diagonal/>
    </border>
    <border>
      <left style="medium">
        <color indexed="64"/>
      </left>
      <right style="thin">
        <color rgb="FFBFBFBF"/>
      </right>
      <top style="thin">
        <color rgb="FFBFBFBF"/>
      </top>
      <bottom style="thin">
        <color rgb="FFBFBFBF"/>
      </bottom>
      <diagonal/>
    </border>
    <border>
      <left/>
      <right/>
      <top style="thin">
        <color rgb="FFBFBFBF"/>
      </top>
      <bottom style="thin">
        <color rgb="FFBFBFBF"/>
      </bottom>
      <diagonal/>
    </border>
  </borders>
  <cellStyleXfs count="5">
    <xf numFmtId="0" fontId="0" fillId="0" borderId="0"/>
    <xf numFmtId="0" fontId="5" fillId="0" borderId="0"/>
    <xf numFmtId="0" fontId="2" fillId="0" borderId="0"/>
    <xf numFmtId="0" fontId="11" fillId="20" borderId="0" applyNumberFormat="0" applyBorder="0" applyAlignment="0" applyProtection="0"/>
    <xf numFmtId="0" fontId="5" fillId="0" borderId="0"/>
  </cellStyleXfs>
  <cellXfs count="397">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13" borderId="0" xfId="0" applyFont="1" applyFill="1" applyProtection="1">
      <protection hidden="1"/>
    </xf>
    <xf numFmtId="0" fontId="0" fillId="14" borderId="15" xfId="0" applyFill="1" applyBorder="1"/>
    <xf numFmtId="0" fontId="0" fillId="14" borderId="16" xfId="0" applyFill="1" applyBorder="1"/>
    <xf numFmtId="0" fontId="0" fillId="14" borderId="17" xfId="0" applyFill="1" applyBorder="1"/>
    <xf numFmtId="0" fontId="0" fillId="14" borderId="18" xfId="0" applyFill="1" applyBorder="1"/>
    <xf numFmtId="0" fontId="0" fillId="14" borderId="102" xfId="0" applyFill="1" applyBorder="1"/>
    <xf numFmtId="0" fontId="0" fillId="14" borderId="103" xfId="0" applyFill="1" applyBorder="1"/>
    <xf numFmtId="0" fontId="0" fillId="14" borderId="104" xfId="0" applyFill="1" applyBorder="1"/>
    <xf numFmtId="0" fontId="0" fillId="14" borderId="19" xfId="0" applyFill="1" applyBorder="1"/>
    <xf numFmtId="0" fontId="0" fillId="14" borderId="105" xfId="0" applyFill="1" applyBorder="1"/>
    <xf numFmtId="0" fontId="0" fillId="14" borderId="107" xfId="0" applyFill="1" applyBorder="1"/>
    <xf numFmtId="0" fontId="0" fillId="14" borderId="0" xfId="0" applyFill="1"/>
    <xf numFmtId="0" fontId="0" fillId="14" borderId="108" xfId="0" applyFill="1" applyBorder="1"/>
    <xf numFmtId="0" fontId="0" fillId="14" borderId="109" xfId="0" applyFill="1" applyBorder="1"/>
    <xf numFmtId="0" fontId="0" fillId="14" borderId="110" xfId="0" applyFill="1" applyBorder="1"/>
    <xf numFmtId="0" fontId="0" fillId="14" borderId="20" xfId="0" applyFill="1" applyBorder="1"/>
    <xf numFmtId="0" fontId="0" fillId="14" borderId="21" xfId="0" applyFill="1" applyBorder="1"/>
    <xf numFmtId="0" fontId="0" fillId="14" borderId="22" xfId="0" applyFill="1" applyBorder="1"/>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17" borderId="30" xfId="0" applyFont="1" applyFill="1" applyBorder="1" applyAlignment="1">
      <alignment horizontal="center" vertical="center" wrapText="1"/>
    </xf>
    <xf numFmtId="0" fontId="6" fillId="0" borderId="23" xfId="0" applyFont="1" applyBorder="1" applyAlignment="1">
      <alignment horizontal="center" wrapText="1"/>
    </xf>
    <xf numFmtId="0" fontId="6" fillId="0" borderId="10" xfId="0" applyFont="1" applyBorder="1" applyAlignment="1">
      <alignment horizontal="center" wrapText="1"/>
    </xf>
    <xf numFmtId="0" fontId="6" fillId="0" borderId="14"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xf>
    <xf numFmtId="0" fontId="6" fillId="0" borderId="23" xfId="0" applyFont="1" applyBorder="1"/>
    <xf numFmtId="0" fontId="6" fillId="0" borderId="10" xfId="0" applyFont="1" applyBorder="1"/>
    <xf numFmtId="0" fontId="6" fillId="0" borderId="14" xfId="0" applyFont="1" applyBorder="1"/>
    <xf numFmtId="0" fontId="8" fillId="18" borderId="1"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31" xfId="0" applyFont="1" applyFill="1" applyBorder="1" applyAlignment="1">
      <alignment horizontal="center" vertical="center" wrapText="1"/>
    </xf>
    <xf numFmtId="0" fontId="0" fillId="14" borderId="0" xfId="0" applyFill="1" applyAlignment="1">
      <alignment horizontal="center"/>
    </xf>
    <xf numFmtId="0" fontId="11" fillId="21" borderId="111" xfId="3" applyFill="1" applyBorder="1" applyAlignment="1">
      <alignment horizontal="center" vertical="center" wrapText="1"/>
    </xf>
    <xf numFmtId="0" fontId="11" fillId="21" borderId="34" xfId="3" applyFill="1" applyBorder="1" applyAlignment="1">
      <alignment horizontal="center" vertical="center" wrapText="1"/>
    </xf>
    <xf numFmtId="0" fontId="11" fillId="21" borderId="82" xfId="3"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top"/>
    </xf>
    <xf numFmtId="0" fontId="18" fillId="12" borderId="86" xfId="0" applyFont="1" applyFill="1" applyBorder="1" applyAlignment="1">
      <alignment horizontal="center" vertical="center" wrapText="1"/>
    </xf>
    <xf numFmtId="0" fontId="18" fillId="12" borderId="87" xfId="0" applyFont="1" applyFill="1" applyBorder="1" applyAlignment="1">
      <alignment horizontal="center" vertical="center" wrapText="1"/>
    </xf>
    <xf numFmtId="0" fontId="13" fillId="7" borderId="111" xfId="0" applyFont="1" applyFill="1" applyBorder="1" applyAlignment="1">
      <alignment horizontal="center" vertical="center" wrapText="1"/>
    </xf>
    <xf numFmtId="0" fontId="0" fillId="0" borderId="112" xfId="0" applyBorder="1" applyAlignment="1">
      <alignment vertical="center" wrapText="1"/>
    </xf>
    <xf numFmtId="0" fontId="13" fillId="7" borderId="34" xfId="0" applyFont="1" applyFill="1" applyBorder="1" applyAlignment="1">
      <alignment horizontal="center" vertical="center" wrapText="1"/>
    </xf>
    <xf numFmtId="0" fontId="0" fillId="0" borderId="33" xfId="0" applyBorder="1" applyAlignment="1">
      <alignment vertical="center" wrapText="1"/>
    </xf>
    <xf numFmtId="0" fontId="20" fillId="0" borderId="33" xfId="0" applyFont="1" applyBorder="1" applyAlignment="1">
      <alignment vertical="center" wrapText="1"/>
    </xf>
    <xf numFmtId="0" fontId="13" fillId="7" borderId="82" xfId="0" applyFont="1" applyFill="1" applyBorder="1" applyAlignment="1">
      <alignment horizontal="center" vertical="center" wrapText="1"/>
    </xf>
    <xf numFmtId="0" fontId="20" fillId="0" borderId="113" xfId="0" applyFont="1" applyBorder="1" applyAlignment="1">
      <alignment vertical="center" wrapText="1"/>
    </xf>
    <xf numFmtId="0" fontId="21" fillId="2" borderId="2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16" fillId="14" borderId="111" xfId="0" applyFont="1" applyFill="1" applyBorder="1" applyAlignment="1">
      <alignment horizontal="center" vertical="center" wrapText="1"/>
    </xf>
    <xf numFmtId="0" fontId="0" fillId="0" borderId="129" xfId="0" applyBorder="1" applyAlignment="1">
      <alignment horizontal="left" vertical="center" wrapText="1"/>
    </xf>
    <xf numFmtId="0" fontId="0" fillId="0" borderId="112" xfId="0" applyBorder="1" applyAlignment="1">
      <alignment horizontal="center" vertical="center" wrapText="1"/>
    </xf>
    <xf numFmtId="0" fontId="16" fillId="14" borderId="34" xfId="0" applyFont="1" applyFill="1" applyBorder="1" applyAlignment="1">
      <alignment horizontal="center" vertical="center" wrapText="1"/>
    </xf>
    <xf numFmtId="0" fontId="0" fillId="0" borderId="92" xfId="0" applyBorder="1" applyAlignment="1">
      <alignment horizontal="left" vertical="center" wrapText="1"/>
    </xf>
    <xf numFmtId="0" fontId="0" fillId="0" borderId="33" xfId="0" applyBorder="1" applyAlignment="1">
      <alignment horizontal="center" vertical="center" wrapText="1"/>
    </xf>
    <xf numFmtId="0" fontId="16" fillId="14" borderId="82" xfId="0" applyFont="1" applyFill="1" applyBorder="1" applyAlignment="1">
      <alignment horizontal="center" vertical="center"/>
    </xf>
    <xf numFmtId="0" fontId="0" fillId="0" borderId="128" xfId="0" applyBorder="1" applyAlignment="1">
      <alignment horizontal="left" vertical="center" wrapText="1"/>
    </xf>
    <xf numFmtId="0" fontId="0" fillId="0" borderId="113" xfId="0" applyBorder="1" applyAlignment="1">
      <alignment horizontal="center" vertical="center" wrapText="1"/>
    </xf>
    <xf numFmtId="0" fontId="13" fillId="3" borderId="80" xfId="0" applyFont="1" applyFill="1" applyBorder="1" applyAlignment="1">
      <alignment horizontal="center" vertical="center" wrapText="1"/>
    </xf>
    <xf numFmtId="0" fontId="0" fillId="0" borderId="88" xfId="0" applyBorder="1" applyAlignment="1">
      <alignment vertical="center" wrapText="1"/>
    </xf>
    <xf numFmtId="0" fontId="0" fillId="0" borderId="88" xfId="0" applyBorder="1" applyAlignment="1">
      <alignment horizontal="left" vertical="center" wrapText="1"/>
    </xf>
    <xf numFmtId="0" fontId="0" fillId="0" borderId="81" xfId="0" applyBorder="1" applyAlignment="1">
      <alignment horizontal="center" vertical="center" wrapText="1"/>
    </xf>
    <xf numFmtId="0" fontId="13" fillId="3" borderId="32" xfId="0" applyFont="1" applyFill="1" applyBorder="1" applyAlignment="1">
      <alignment horizontal="center" vertical="center" wrapText="1"/>
    </xf>
    <xf numFmtId="0" fontId="0" fillId="0" borderId="89" xfId="0" applyBorder="1" applyAlignment="1">
      <alignment vertical="center" wrapText="1"/>
    </xf>
    <xf numFmtId="0" fontId="0" fillId="0" borderId="89" xfId="0" applyBorder="1" applyAlignment="1">
      <alignment horizontal="left" vertical="center" wrapText="1"/>
    </xf>
    <xf numFmtId="0" fontId="13" fillId="3" borderId="34" xfId="0" applyFont="1" applyFill="1" applyBorder="1" applyAlignment="1">
      <alignment horizontal="center" vertical="center" wrapText="1"/>
    </xf>
    <xf numFmtId="0" fontId="0" fillId="0" borderId="90" xfId="0" applyBorder="1" applyAlignment="1">
      <alignment vertical="center" wrapText="1"/>
    </xf>
    <xf numFmtId="0" fontId="0" fillId="0" borderId="90" xfId="0" applyBorder="1" applyAlignment="1">
      <alignment horizontal="left" vertical="center" wrapText="1"/>
    </xf>
    <xf numFmtId="0" fontId="0" fillId="0" borderId="96" xfId="0" applyBorder="1" applyAlignment="1">
      <alignment horizontal="lef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center"/>
    </xf>
    <xf numFmtId="0" fontId="13" fillId="3" borderId="35" xfId="0" applyFont="1" applyFill="1" applyBorder="1" applyAlignment="1">
      <alignment horizontal="center" vertical="center" wrapText="1"/>
    </xf>
    <xf numFmtId="0" fontId="0" fillId="0" borderId="60" xfId="0" applyBorder="1" applyAlignment="1">
      <alignment vertical="center" wrapText="1"/>
    </xf>
    <xf numFmtId="0" fontId="0" fillId="0" borderId="95" xfId="0" applyBorder="1" applyAlignment="1">
      <alignment horizontal="left" vertical="center" wrapText="1"/>
    </xf>
    <xf numFmtId="0" fontId="0" fillId="0" borderId="36" xfId="0" applyBorder="1" applyAlignment="1">
      <alignment horizontal="center" vertical="center" wrapText="1"/>
    </xf>
    <xf numFmtId="0" fontId="13" fillId="3" borderId="37" xfId="0" applyFont="1" applyFill="1" applyBorder="1" applyAlignment="1">
      <alignment horizontal="center" vertical="center" wrapText="1"/>
    </xf>
    <xf numFmtId="0" fontId="0" fillId="0" borderId="91" xfId="0" applyBorder="1" applyAlignment="1">
      <alignment vertical="center" wrapText="1"/>
    </xf>
    <xf numFmtId="0" fontId="0" fillId="0" borderId="91" xfId="0" applyBorder="1" applyAlignment="1">
      <alignment horizontal="left" vertical="center" wrapText="1"/>
    </xf>
    <xf numFmtId="0" fontId="0" fillId="0" borderId="38" xfId="0" applyBorder="1" applyAlignment="1">
      <alignment horizontal="center" vertical="center" wrapText="1"/>
    </xf>
    <xf numFmtId="0" fontId="13" fillId="4" borderId="4" xfId="0" applyFont="1" applyFill="1" applyBorder="1" applyAlignment="1">
      <alignment horizontal="center" vertical="center" wrapText="1"/>
    </xf>
    <xf numFmtId="0" fontId="0" fillId="0" borderId="40" xfId="0" applyBorder="1" applyAlignment="1">
      <alignment vertical="top" wrapText="1"/>
    </xf>
    <xf numFmtId="0" fontId="0" fillId="0" borderId="97" xfId="0" applyBorder="1" applyAlignment="1">
      <alignment horizontal="left" vertical="center" wrapText="1"/>
    </xf>
    <xf numFmtId="0" fontId="0" fillId="0" borderId="92" xfId="0" applyBorder="1" applyAlignment="1">
      <alignment vertical="center" wrapText="1"/>
    </xf>
    <xf numFmtId="0" fontId="13" fillId="4" borderId="41" xfId="0" applyFont="1" applyFill="1" applyBorder="1" applyAlignment="1">
      <alignment horizontal="center" vertical="center" wrapText="1"/>
    </xf>
    <xf numFmtId="0" fontId="0" fillId="5" borderId="92" xfId="0" applyFill="1" applyBorder="1" applyAlignment="1">
      <alignment horizontal="justify" vertical="center" wrapText="1"/>
    </xf>
    <xf numFmtId="0" fontId="0" fillId="5" borderId="90" xfId="0" applyFill="1" applyBorder="1" applyAlignment="1">
      <alignment horizontal="left" vertical="center" wrapText="1"/>
    </xf>
    <xf numFmtId="0" fontId="0" fillId="5" borderId="33" xfId="0" applyFill="1" applyBorder="1" applyAlignment="1">
      <alignment horizontal="center" vertical="center" wrapText="1"/>
    </xf>
    <xf numFmtId="0" fontId="20" fillId="0" borderId="92" xfId="0" applyFont="1" applyBorder="1" applyAlignment="1">
      <alignment vertical="center" wrapText="1"/>
    </xf>
    <xf numFmtId="0" fontId="13" fillId="4" borderId="5" xfId="0" applyFont="1" applyFill="1" applyBorder="1" applyAlignment="1">
      <alignment horizontal="center" vertical="center" wrapText="1"/>
    </xf>
    <xf numFmtId="0" fontId="0" fillId="0" borderId="93" xfId="0" applyBorder="1" applyAlignment="1">
      <alignment horizontal="justify" vertical="center" wrapText="1"/>
    </xf>
    <xf numFmtId="0" fontId="13" fillId="6" borderId="35" xfId="0" applyFont="1" applyFill="1" applyBorder="1" applyAlignment="1">
      <alignment horizontal="center" vertical="center" wrapText="1"/>
    </xf>
    <xf numFmtId="0" fontId="0" fillId="0" borderId="95" xfId="0" applyBorder="1" applyAlignment="1">
      <alignment vertical="center" wrapText="1"/>
    </xf>
    <xf numFmtId="0" fontId="0" fillId="0" borderId="98" xfId="0" applyBorder="1" applyAlignment="1">
      <alignment horizontal="left" vertical="center" wrapText="1"/>
    </xf>
    <xf numFmtId="0" fontId="13" fillId="6" borderId="42" xfId="0" applyFont="1" applyFill="1" applyBorder="1" applyAlignment="1">
      <alignment horizontal="center" vertical="center" wrapText="1"/>
    </xf>
    <xf numFmtId="0" fontId="0" fillId="0" borderId="59" xfId="0" applyBorder="1" applyAlignment="1">
      <alignment vertical="center" wrapText="1"/>
    </xf>
    <xf numFmtId="0" fontId="0" fillId="0" borderId="99" xfId="0" applyBorder="1" applyAlignment="1">
      <alignment horizontal="left" vertical="center" wrapText="1"/>
    </xf>
    <xf numFmtId="0" fontId="13" fillId="6" borderId="43" xfId="0" applyFont="1" applyFill="1" applyBorder="1" applyAlignment="1">
      <alignment horizontal="center" vertical="center" wrapText="1"/>
    </xf>
    <xf numFmtId="0" fontId="0" fillId="0" borderId="73" xfId="0" applyBorder="1" applyAlignment="1">
      <alignment vertical="center" wrapText="1"/>
    </xf>
    <xf numFmtId="0" fontId="0" fillId="0" borderId="100" xfId="0" applyBorder="1" applyAlignment="1">
      <alignment horizontal="left" vertical="center" wrapText="1"/>
    </xf>
    <xf numFmtId="0" fontId="13" fillId="7" borderId="35"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0" fillId="0" borderId="58" xfId="0" applyBorder="1" applyAlignment="1">
      <alignment vertical="center" wrapText="1"/>
    </xf>
    <xf numFmtId="0" fontId="0" fillId="0" borderId="59" xfId="0" applyBorder="1" applyAlignment="1">
      <alignment horizontal="left" vertical="center" wrapText="1"/>
    </xf>
    <xf numFmtId="0" fontId="0" fillId="0" borderId="44" xfId="0" applyBorder="1" applyAlignment="1">
      <alignment horizontal="center" vertical="center" wrapText="1"/>
    </xf>
    <xf numFmtId="0" fontId="13" fillId="7" borderId="45" xfId="0" applyFont="1" applyFill="1" applyBorder="1" applyAlignment="1">
      <alignment horizontal="center" vertical="center" wrapText="1"/>
    </xf>
    <xf numFmtId="0" fontId="0" fillId="0" borderId="94" xfId="0" applyBorder="1" applyAlignment="1">
      <alignment vertical="center" wrapText="1"/>
    </xf>
    <xf numFmtId="0" fontId="0" fillId="0" borderId="101" xfId="0" applyBorder="1" applyAlignment="1">
      <alignment horizontal="left" vertical="center" wrapText="1"/>
    </xf>
    <xf numFmtId="0" fontId="13" fillId="8" borderId="42" xfId="0" applyFont="1" applyFill="1" applyBorder="1" applyAlignment="1">
      <alignment horizontal="center" vertical="center" wrapText="1"/>
    </xf>
    <xf numFmtId="0" fontId="20" fillId="0" borderId="94" xfId="0" applyFont="1" applyBorder="1" applyAlignment="1">
      <alignment vertical="center" wrapText="1"/>
    </xf>
    <xf numFmtId="0" fontId="13" fillId="7" borderId="46"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0" fillId="0" borderId="72" xfId="0" applyBorder="1" applyAlignment="1">
      <alignment vertical="center" wrapText="1"/>
    </xf>
    <xf numFmtId="0" fontId="0" fillId="0" borderId="73" xfId="0" applyBorder="1" applyAlignment="1">
      <alignment horizontal="left" vertical="center" wrapText="1"/>
    </xf>
    <xf numFmtId="0" fontId="0" fillId="0" borderId="0" xfId="0" applyAlignment="1">
      <alignment horizontal="center" vertical="top"/>
    </xf>
    <xf numFmtId="0" fontId="13" fillId="9" borderId="1"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horizontal="left" vertical="center" wrapText="1"/>
    </xf>
    <xf numFmtId="0" fontId="0" fillId="0" borderId="129" xfId="0" applyBorder="1" applyAlignment="1">
      <alignment vertical="top" wrapText="1"/>
    </xf>
    <xf numFmtId="0" fontId="0" fillId="0" borderId="92" xfId="0" applyBorder="1" applyAlignment="1">
      <alignment vertical="top" wrapText="1"/>
    </xf>
    <xf numFmtId="0" fontId="0" fillId="0" borderId="128" xfId="0" applyBorder="1" applyAlignment="1">
      <alignment vertical="top" wrapText="1"/>
    </xf>
    <xf numFmtId="0" fontId="21" fillId="2" borderId="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0" fillId="0" borderId="129" xfId="0" applyBorder="1" applyAlignment="1">
      <alignment horizontal="justify" vertical="center" wrapText="1"/>
    </xf>
    <xf numFmtId="0" fontId="0" fillId="0" borderId="92" xfId="0" applyBorder="1" applyAlignment="1">
      <alignment horizontal="justify" vertical="center" wrapText="1"/>
    </xf>
    <xf numFmtId="0" fontId="0" fillId="0" borderId="128" xfId="0" applyBorder="1" applyAlignment="1">
      <alignment horizontal="justify" vertical="center" wrapText="1"/>
    </xf>
    <xf numFmtId="0" fontId="20" fillId="0" borderId="0" xfId="2" applyFont="1" applyAlignment="1">
      <alignment horizontal="center" vertical="center" wrapText="1"/>
    </xf>
    <xf numFmtId="0" fontId="20" fillId="0" borderId="0" xfId="2" applyFont="1" applyAlignment="1">
      <alignment wrapText="1"/>
    </xf>
    <xf numFmtId="0" fontId="13" fillId="7" borderId="1" xfId="0" applyFont="1" applyFill="1" applyBorder="1" applyAlignment="1">
      <alignment horizontal="center" vertical="center" wrapText="1"/>
    </xf>
    <xf numFmtId="0" fontId="13" fillId="16" borderId="1" xfId="2" applyFont="1" applyFill="1" applyBorder="1" applyAlignment="1">
      <alignment horizontal="center" vertical="center" wrapText="1"/>
    </xf>
    <xf numFmtId="0" fontId="13" fillId="8" borderId="1"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20" fillId="0" borderId="9" xfId="2" applyFont="1" applyBorder="1" applyAlignment="1">
      <alignment horizontal="center" vertical="center" wrapText="1"/>
    </xf>
    <xf numFmtId="0" fontId="15"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20" fillId="0" borderId="5"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0" xfId="2" applyFont="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7" borderId="2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8" fillId="23" borderId="13" xfId="0" applyFont="1" applyFill="1" applyBorder="1" applyAlignment="1">
      <alignment horizontal="center" vertical="center" wrapText="1"/>
    </xf>
    <xf numFmtId="0" fontId="28" fillId="24" borderId="13" xfId="0" applyFont="1" applyFill="1" applyBorder="1" applyAlignment="1">
      <alignment horizontal="center" vertical="center" wrapText="1"/>
    </xf>
    <xf numFmtId="0" fontId="28" fillId="25" borderId="13" xfId="0" applyFont="1" applyFill="1" applyBorder="1" applyAlignment="1">
      <alignment horizontal="center" vertical="center" wrapText="1"/>
    </xf>
    <xf numFmtId="0" fontId="0" fillId="0" borderId="0" xfId="0" applyAlignment="1">
      <alignment horizontal="left" vertical="center"/>
    </xf>
    <xf numFmtId="0" fontId="16" fillId="0" borderId="14" xfId="0" applyFont="1" applyBorder="1" applyAlignment="1">
      <alignment horizontal="left" vertical="center" wrapText="1"/>
    </xf>
    <xf numFmtId="0" fontId="33" fillId="2" borderId="1" xfId="0" applyFont="1" applyFill="1" applyBorder="1" applyAlignment="1">
      <alignment horizontal="center" vertical="center" wrapText="1"/>
    </xf>
    <xf numFmtId="0" fontId="0" fillId="0" borderId="120" xfId="0" applyBorder="1" applyAlignment="1">
      <alignment horizontal="center" vertical="center" wrapText="1"/>
    </xf>
    <xf numFmtId="0" fontId="38" fillId="0" borderId="140" xfId="0" applyFont="1" applyBorder="1" applyAlignment="1">
      <alignment horizontal="left" vertical="center" wrapText="1"/>
    </xf>
    <xf numFmtId="0" fontId="38" fillId="0" borderId="141" xfId="0" applyFont="1" applyBorder="1" applyAlignment="1">
      <alignment horizontal="left" vertical="center" wrapText="1"/>
    </xf>
    <xf numFmtId="0" fontId="38" fillId="0" borderId="142" xfId="0" applyFont="1" applyBorder="1" applyAlignment="1">
      <alignment horizontal="left" vertical="center" wrapText="1"/>
    </xf>
    <xf numFmtId="0" fontId="14" fillId="15" borderId="106" xfId="0" applyFont="1" applyFill="1" applyBorder="1" applyAlignment="1">
      <alignment horizontal="left" vertical="center" wrapText="1"/>
    </xf>
    <xf numFmtId="0" fontId="0" fillId="0" borderId="143" xfId="0" applyBorder="1" applyAlignment="1">
      <alignment horizontal="center" vertical="center" wrapText="1"/>
    </xf>
    <xf numFmtId="0" fontId="17" fillId="0" borderId="0" xfId="0" applyFont="1" applyProtection="1">
      <protection locked="0"/>
    </xf>
    <xf numFmtId="0" fontId="17" fillId="0" borderId="0" xfId="0" applyFont="1" applyAlignment="1" applyProtection="1">
      <alignment horizontal="justify" wrapText="1"/>
      <protection locked="0"/>
    </xf>
    <xf numFmtId="0" fontId="25" fillId="9" borderId="1"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textRotation="90" wrapText="1"/>
      <protection locked="0"/>
    </xf>
    <xf numFmtId="0" fontId="25" fillId="3" borderId="50"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4" borderId="49" xfId="0" applyFont="1" applyFill="1" applyBorder="1" applyAlignment="1" applyProtection="1">
      <alignment horizontal="center" vertical="center" wrapText="1"/>
      <protection locked="0"/>
    </xf>
    <xf numFmtId="0" fontId="25" fillId="4" borderId="50" xfId="0" applyFont="1" applyFill="1" applyBorder="1" applyAlignment="1" applyProtection="1">
      <alignment horizontal="center" vertical="center" wrapText="1"/>
      <protection locked="0"/>
    </xf>
    <xf numFmtId="0" fontId="25" fillId="8" borderId="50" xfId="0" applyFont="1" applyFill="1" applyBorder="1" applyAlignment="1" applyProtection="1">
      <alignment horizontal="center" vertical="center" wrapText="1"/>
      <protection locked="0"/>
    </xf>
    <xf numFmtId="0" fontId="25" fillId="4" borderId="48" xfId="0" applyFont="1" applyFill="1" applyBorder="1" applyAlignment="1" applyProtection="1">
      <alignment horizontal="center" vertical="center" wrapText="1"/>
      <protection locked="0"/>
    </xf>
    <xf numFmtId="0" fontId="25" fillId="10" borderId="49" xfId="0" applyFont="1" applyFill="1" applyBorder="1" applyAlignment="1" applyProtection="1">
      <alignment horizontal="center" vertical="center" wrapText="1"/>
      <protection locked="0"/>
    </xf>
    <xf numFmtId="0" fontId="25" fillId="10" borderId="50" xfId="0" applyFont="1" applyFill="1" applyBorder="1" applyAlignment="1" applyProtection="1">
      <alignment horizontal="center" vertical="center" wrapText="1"/>
      <protection locked="0"/>
    </xf>
    <xf numFmtId="0" fontId="25" fillId="10" borderId="48"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wrapText="1"/>
      <protection locked="0"/>
    </xf>
    <xf numFmtId="0" fontId="25" fillId="7" borderId="50" xfId="0" applyFont="1" applyFill="1" applyBorder="1" applyAlignment="1" applyProtection="1">
      <alignment horizontal="center" vertical="center" wrapText="1"/>
      <protection locked="0"/>
    </xf>
    <xf numFmtId="0" fontId="25" fillId="7" borderId="51" xfId="0" applyFont="1" applyFill="1" applyBorder="1" applyAlignment="1" applyProtection="1">
      <alignment horizontal="center" vertical="center" wrapText="1"/>
      <protection locked="0"/>
    </xf>
    <xf numFmtId="0" fontId="25" fillId="8" borderId="49" xfId="0" applyFont="1" applyFill="1" applyBorder="1" applyAlignment="1" applyProtection="1">
      <alignment horizontal="center" vertical="center" wrapText="1"/>
      <protection locked="0"/>
    </xf>
    <xf numFmtId="0" fontId="25" fillId="8" borderId="48" xfId="0" applyFont="1" applyFill="1" applyBorder="1" applyAlignment="1" applyProtection="1">
      <alignment horizontal="center" vertical="center" wrapText="1"/>
      <protection locked="0"/>
    </xf>
    <xf numFmtId="0" fontId="25" fillId="7" borderId="52" xfId="0" applyFont="1" applyFill="1" applyBorder="1" applyAlignment="1" applyProtection="1">
      <alignment horizontal="center" vertical="center" wrapText="1"/>
      <protection locked="0"/>
    </xf>
    <xf numFmtId="0" fontId="27" fillId="21" borderId="130" xfId="3" applyFont="1" applyFill="1" applyBorder="1" applyAlignment="1" applyProtection="1">
      <alignment horizontal="center" vertical="center" wrapText="1"/>
      <protection locked="0"/>
    </xf>
    <xf numFmtId="0" fontId="27" fillId="21" borderId="93" xfId="3" applyFont="1" applyFill="1" applyBorder="1" applyAlignment="1" applyProtection="1">
      <alignment horizontal="center" vertical="center" wrapText="1"/>
      <protection locked="0"/>
    </xf>
    <xf numFmtId="0" fontId="27" fillId="21" borderId="117" xfId="3" applyFont="1" applyFill="1" applyBorder="1" applyAlignment="1" applyProtection="1">
      <alignment horizontal="center" vertical="center" wrapText="1"/>
      <protection locked="0"/>
    </xf>
    <xf numFmtId="0" fontId="36" fillId="26" borderId="53"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justify" vertical="center" wrapText="1"/>
      <protection locked="0"/>
    </xf>
    <xf numFmtId="0" fontId="36" fillId="26" borderId="131" xfId="0" quotePrefix="1" applyFont="1" applyFill="1" applyBorder="1" applyAlignment="1" applyProtection="1">
      <alignment horizontal="center" vertical="center" wrapText="1"/>
      <protection locked="0"/>
    </xf>
    <xf numFmtId="0" fontId="36" fillId="26" borderId="134" xfId="0" applyFont="1" applyFill="1" applyBorder="1" applyAlignment="1" applyProtection="1">
      <alignment horizontal="center" vertical="center" wrapText="1"/>
      <protection locked="0"/>
    </xf>
    <xf numFmtId="0" fontId="36" fillId="26" borderId="133" xfId="0" applyFont="1" applyFill="1" applyBorder="1" applyAlignment="1" applyProtection="1">
      <alignment horizontal="center" vertical="center" wrapText="1"/>
      <protection locked="0"/>
    </xf>
    <xf numFmtId="0" fontId="36" fillId="26" borderId="49" xfId="0" applyFont="1" applyFill="1" applyBorder="1" applyAlignment="1" applyProtection="1">
      <alignment horizontal="center" vertical="center" wrapText="1"/>
      <protection locked="0"/>
    </xf>
    <xf numFmtId="0" fontId="36" fillId="26" borderId="50" xfId="0" applyFont="1" applyFill="1" applyBorder="1" applyAlignment="1" applyProtection="1">
      <alignment horizontal="center" vertical="center" wrapText="1"/>
      <protection locked="0"/>
    </xf>
    <xf numFmtId="0" fontId="36" fillId="26" borderId="48" xfId="0" applyFont="1" applyFill="1" applyBorder="1" applyAlignment="1" applyProtection="1">
      <alignment horizontal="center" vertical="center" wrapText="1"/>
      <protection locked="0"/>
    </xf>
    <xf numFmtId="0" fontId="36" fillId="26" borderId="131" xfId="0" applyFont="1" applyFill="1" applyBorder="1" applyAlignment="1" applyProtection="1">
      <alignment horizontal="center" vertical="center" wrapText="1"/>
      <protection locked="0"/>
    </xf>
    <xf numFmtId="0" fontId="36" fillId="26" borderId="135" xfId="0" applyFont="1" applyFill="1" applyBorder="1" applyAlignment="1" applyProtection="1">
      <alignment horizontal="center" vertical="center" wrapText="1"/>
      <protection locked="0"/>
    </xf>
    <xf numFmtId="0" fontId="36" fillId="26" borderId="1" xfId="0" applyFont="1" applyFill="1" applyBorder="1" applyAlignment="1" applyProtection="1">
      <alignment horizontal="center" vertical="center" wrapText="1"/>
      <protection locked="0"/>
    </xf>
    <xf numFmtId="0" fontId="35" fillId="0" borderId="133" xfId="0" applyFont="1" applyBorder="1" applyAlignment="1" applyProtection="1">
      <alignment horizontal="center" vertical="center" wrapText="1"/>
      <protection locked="0"/>
    </xf>
    <xf numFmtId="0" fontId="35" fillId="0" borderId="0" xfId="0" applyFont="1" applyProtection="1">
      <protection locked="0"/>
    </xf>
    <xf numFmtId="0" fontId="23" fillId="0" borderId="53"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center" vertical="center" wrapText="1"/>
      <protection locked="0"/>
    </xf>
    <xf numFmtId="49" fontId="23" fillId="0" borderId="56" xfId="0" quotePrefix="1" applyNumberFormat="1" applyFont="1" applyBorder="1" applyAlignment="1" applyProtection="1">
      <alignment horizontal="center" vertical="center" wrapText="1"/>
      <protection locked="0"/>
    </xf>
    <xf numFmtId="0" fontId="23" fillId="0" borderId="77"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0" fontId="17" fillId="0" borderId="65" xfId="0" applyFont="1" applyBorder="1" applyAlignment="1" applyProtection="1">
      <alignment horizontal="center" vertical="center" wrapText="1"/>
      <protection locked="0"/>
    </xf>
    <xf numFmtId="0" fontId="23" fillId="0" borderId="61" xfId="0" applyFont="1" applyBorder="1" applyAlignment="1" applyProtection="1">
      <alignment horizontal="center" vertical="center" wrapText="1"/>
      <protection locked="0"/>
    </xf>
    <xf numFmtId="0" fontId="23" fillId="0" borderId="62" xfId="0" applyFont="1" applyBorder="1" applyAlignment="1" applyProtection="1">
      <alignment horizontal="center" vertical="center" wrapText="1"/>
      <protection locked="0"/>
    </xf>
    <xf numFmtId="0" fontId="23" fillId="0" borderId="62" xfId="0" applyFont="1" applyBorder="1" applyAlignment="1" applyProtection="1">
      <alignment horizontal="justify" vertical="center" wrapText="1"/>
      <protection locked="0"/>
    </xf>
    <xf numFmtId="0" fontId="23" fillId="0" borderId="62" xfId="0" quotePrefix="1" applyFont="1" applyBorder="1" applyAlignment="1" applyProtection="1">
      <alignment horizontal="center" vertical="center" wrapText="1"/>
      <protection locked="0"/>
    </xf>
    <xf numFmtId="49" fontId="23" fillId="0" borderId="61" xfId="0" quotePrefix="1" applyNumberFormat="1" applyFont="1" applyBorder="1" applyAlignment="1" applyProtection="1">
      <alignment horizontal="center" vertical="center" wrapText="1"/>
      <protection locked="0"/>
    </xf>
    <xf numFmtId="49" fontId="23" fillId="0" borderId="64" xfId="0" quotePrefix="1" applyNumberFormat="1" applyFont="1" applyBorder="1" applyAlignment="1" applyProtection="1">
      <alignment horizontal="center" vertical="center" wrapText="1"/>
      <protection locked="0"/>
    </xf>
    <xf numFmtId="0" fontId="23" fillId="0" borderId="78"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17" fillId="0" borderId="63" xfId="0" applyFont="1" applyBorder="1" applyAlignment="1" applyProtection="1">
      <alignment horizontal="center" vertical="center" wrapText="1"/>
      <protection locked="0"/>
    </xf>
    <xf numFmtId="0" fontId="17" fillId="0" borderId="44" xfId="0" applyFont="1" applyBorder="1" applyAlignment="1" applyProtection="1">
      <alignment horizontal="center" vertical="center" wrapText="1"/>
      <protection locked="0"/>
    </xf>
    <xf numFmtId="0" fontId="23" fillId="0" borderId="62" xfId="0" quotePrefix="1" applyFont="1" applyBorder="1" applyAlignment="1" applyProtection="1">
      <alignment horizontal="justify" vertical="center" wrapText="1"/>
      <protection locked="0"/>
    </xf>
    <xf numFmtId="49" fontId="23" fillId="0" borderId="63" xfId="0" quotePrefix="1" applyNumberFormat="1" applyFont="1" applyBorder="1" applyAlignment="1" applyProtection="1">
      <alignment horizontal="center" vertical="center" wrapText="1"/>
      <protection locked="0"/>
    </xf>
    <xf numFmtId="49" fontId="23" fillId="0" borderId="61" xfId="0" applyNumberFormat="1" applyFont="1" applyBorder="1" applyAlignment="1" applyProtection="1">
      <alignment horizontal="center" vertical="center" wrapText="1"/>
      <protection locked="0"/>
    </xf>
    <xf numFmtId="49" fontId="23" fillId="0" borderId="64" xfId="0" applyNumberFormat="1" applyFont="1" applyBorder="1" applyAlignment="1" applyProtection="1">
      <alignment horizontal="center" vertical="center" wrapText="1"/>
      <protection locked="0"/>
    </xf>
    <xf numFmtId="49" fontId="23" fillId="0" borderId="63" xfId="0" applyNumberFormat="1" applyFont="1" applyBorder="1" applyAlignment="1" applyProtection="1">
      <alignment horizontal="center" vertical="center" wrapText="1"/>
      <protection locked="0"/>
    </xf>
    <xf numFmtId="0" fontId="34" fillId="0" borderId="62"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23" fillId="0" borderId="68" xfId="0" applyFont="1" applyBorder="1" applyAlignment="1" applyProtection="1">
      <alignment horizontal="justify" vertical="center" wrapText="1"/>
      <protection locked="0"/>
    </xf>
    <xf numFmtId="49" fontId="23" fillId="0" borderId="69" xfId="0" quotePrefix="1" applyNumberFormat="1" applyFont="1" applyBorder="1" applyAlignment="1" applyProtection="1">
      <alignment horizontal="center" vertical="center" wrapText="1"/>
      <protection locked="0"/>
    </xf>
    <xf numFmtId="49" fontId="23" fillId="0" borderId="67" xfId="0" quotePrefix="1" applyNumberFormat="1" applyFont="1" applyBorder="1" applyAlignment="1" applyProtection="1">
      <alignment horizontal="center" vertical="center" wrapText="1"/>
      <protection locked="0"/>
    </xf>
    <xf numFmtId="49" fontId="23" fillId="0" borderId="70" xfId="0" quotePrefix="1" applyNumberFormat="1" applyFont="1" applyBorder="1" applyAlignment="1" applyProtection="1">
      <alignment horizontal="center" vertical="center" wrapText="1"/>
      <protection locked="0"/>
    </xf>
    <xf numFmtId="0" fontId="23" fillId="0" borderId="79" xfId="0" applyFont="1" applyBorder="1" applyAlignment="1" applyProtection="1">
      <alignment horizontal="center" vertical="center" wrapText="1"/>
      <protection locked="0"/>
    </xf>
    <xf numFmtId="0" fontId="17" fillId="0" borderId="69" xfId="0" applyFont="1" applyBorder="1" applyAlignment="1" applyProtection="1">
      <alignment horizontal="center" vertical="center" wrapText="1"/>
      <protection locked="0"/>
    </xf>
    <xf numFmtId="0" fontId="17" fillId="0" borderId="71" xfId="0" applyFont="1" applyBorder="1" applyAlignment="1" applyProtection="1">
      <alignment horizontal="center" vertical="center" wrapText="1"/>
      <protection locked="0"/>
    </xf>
    <xf numFmtId="0" fontId="17" fillId="0" borderId="47" xfId="0" applyFont="1" applyBorder="1" applyAlignment="1" applyProtection="1">
      <alignment horizontal="center" vertical="center" wrapText="1"/>
      <protection locked="0"/>
    </xf>
    <xf numFmtId="0" fontId="39" fillId="0" borderId="0" xfId="2" applyFont="1" applyAlignment="1">
      <alignment horizontal="center" vertical="center" wrapText="1"/>
    </xf>
    <xf numFmtId="0" fontId="23" fillId="11" borderId="74" xfId="0" applyFont="1" applyFill="1" applyBorder="1" applyAlignment="1" applyProtection="1">
      <alignment horizontal="center" vertical="center" wrapText="1"/>
      <protection hidden="1"/>
    </xf>
    <xf numFmtId="0" fontId="23" fillId="0" borderId="132" xfId="0" quotePrefix="1" applyFont="1" applyBorder="1" applyAlignment="1" applyProtection="1">
      <alignment horizontal="center" vertical="center" wrapText="1"/>
      <protection hidden="1"/>
    </xf>
    <xf numFmtId="0" fontId="23" fillId="0" borderId="75" xfId="0" quotePrefix="1" applyFont="1" applyBorder="1" applyAlignment="1" applyProtection="1">
      <alignment horizontal="center" vertical="center" wrapText="1"/>
      <protection hidden="1"/>
    </xf>
    <xf numFmtId="0" fontId="23" fillId="0" borderId="63" xfId="0" quotePrefix="1" applyFont="1" applyBorder="1" applyAlignment="1" applyProtection="1">
      <alignment horizontal="center" vertical="center" wrapText="1"/>
      <protection hidden="1"/>
    </xf>
    <xf numFmtId="0" fontId="23" fillId="0" borderId="76" xfId="0" quotePrefix="1" applyFont="1" applyBorder="1" applyAlignment="1" applyProtection="1">
      <alignment horizontal="center" vertical="center" wrapText="1"/>
      <protection hidden="1"/>
    </xf>
    <xf numFmtId="0" fontId="23" fillId="11" borderId="83" xfId="0" applyFont="1" applyFill="1" applyBorder="1" applyAlignment="1" applyProtection="1">
      <alignment horizontal="center" vertical="center" wrapText="1"/>
      <protection hidden="1"/>
    </xf>
    <xf numFmtId="0" fontId="23" fillId="0" borderId="69" xfId="0" quotePrefix="1" applyFont="1" applyBorder="1" applyAlignment="1" applyProtection="1">
      <alignment horizontal="center" vertical="center" wrapText="1"/>
      <protection hidden="1"/>
    </xf>
    <xf numFmtId="0" fontId="23" fillId="0" borderId="84" xfId="0" quotePrefix="1" applyFont="1" applyBorder="1" applyAlignment="1" applyProtection="1">
      <alignment horizontal="center" vertical="center" wrapText="1"/>
      <protection hidden="1"/>
    </xf>
    <xf numFmtId="0" fontId="23" fillId="0" borderId="85" xfId="0" quotePrefix="1" applyFont="1" applyBorder="1" applyAlignment="1" applyProtection="1">
      <alignment horizontal="center" vertical="center" wrapText="1"/>
      <protection hidden="1"/>
    </xf>
    <xf numFmtId="0" fontId="17" fillId="0" borderId="61" xfId="0" applyFont="1" applyBorder="1" applyAlignment="1" applyProtection="1">
      <alignment horizontal="center" vertical="center" wrapText="1"/>
      <protection hidden="1"/>
    </xf>
    <xf numFmtId="0" fontId="17" fillId="0" borderId="63" xfId="0" applyFont="1" applyBorder="1" applyAlignment="1" applyProtection="1">
      <alignment horizontal="center" vertical="center" wrapText="1"/>
      <protection hidden="1"/>
    </xf>
    <xf numFmtId="0" fontId="17" fillId="0" borderId="65"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17" fillId="0" borderId="69" xfId="0" applyFont="1" applyBorder="1" applyAlignment="1" applyProtection="1">
      <alignment horizontal="center" vertical="center" wrapText="1"/>
      <protection hidden="1"/>
    </xf>
    <xf numFmtId="0" fontId="17" fillId="0" borderId="71" xfId="0" applyFont="1" applyBorder="1" applyAlignment="1" applyProtection="1">
      <alignment horizontal="center" vertical="center" wrapText="1"/>
      <protection hidden="1"/>
    </xf>
    <xf numFmtId="0" fontId="17" fillId="0" borderId="58" xfId="0" applyFont="1" applyBorder="1" applyAlignment="1" applyProtection="1">
      <alignment horizontal="center" vertical="center" wrapText="1"/>
      <protection hidden="1"/>
    </xf>
    <xf numFmtId="0" fontId="17" fillId="0" borderId="55" xfId="0" applyFont="1" applyBorder="1" applyAlignment="1" applyProtection="1">
      <alignment horizontal="center" vertical="center" wrapText="1"/>
      <protection hidden="1"/>
    </xf>
    <xf numFmtId="14" fontId="17" fillId="0" borderId="55" xfId="0" applyNumberFormat="1" applyFont="1" applyBorder="1" applyAlignment="1" applyProtection="1">
      <alignment horizontal="center" vertical="center" wrapText="1"/>
      <protection hidden="1"/>
    </xf>
    <xf numFmtId="14" fontId="17" fillId="0" borderId="58" xfId="0" applyNumberFormat="1" applyFont="1" applyBorder="1" applyAlignment="1" applyProtection="1">
      <alignment horizontal="center" vertical="center" wrapText="1"/>
      <protection hidden="1"/>
    </xf>
    <xf numFmtId="0" fontId="17" fillId="0" borderId="53"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7" fillId="0" borderId="43" xfId="0" applyFont="1" applyBorder="1" applyAlignment="1" applyProtection="1">
      <alignment horizontal="center" vertical="center" wrapText="1"/>
      <protection hidden="1"/>
    </xf>
    <xf numFmtId="0" fontId="17" fillId="0" borderId="72" xfId="0" applyFont="1" applyBorder="1" applyAlignment="1" applyProtection="1">
      <alignment horizontal="center" vertical="center" wrapText="1"/>
      <protection hidden="1"/>
    </xf>
    <xf numFmtId="0" fontId="23" fillId="8" borderId="42" xfId="0" applyFont="1" applyFill="1" applyBorder="1" applyAlignment="1" applyProtection="1">
      <alignment horizontal="center" vertical="center" wrapText="1"/>
      <protection hidden="1"/>
    </xf>
    <xf numFmtId="0" fontId="23" fillId="8" borderId="5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0" fontId="23" fillId="8" borderId="43" xfId="0" applyFont="1" applyFill="1" applyBorder="1" applyAlignment="1" applyProtection="1">
      <alignment horizontal="center" vertical="center" wrapText="1"/>
      <protection hidden="1"/>
    </xf>
    <xf numFmtId="0" fontId="23" fillId="8" borderId="72" xfId="0" applyFont="1" applyFill="1" applyBorder="1" applyAlignment="1" applyProtection="1">
      <alignment horizontal="center" vertical="center" wrapText="1"/>
      <protection hidden="1"/>
    </xf>
    <xf numFmtId="0" fontId="23" fillId="8" borderId="47" xfId="0" applyFont="1" applyFill="1" applyBorder="1" applyAlignment="1" applyProtection="1">
      <alignment horizontal="center" vertical="center" wrapText="1"/>
      <protection hidden="1"/>
    </xf>
    <xf numFmtId="0" fontId="17" fillId="0" borderId="136" xfId="0" applyFont="1" applyBorder="1" applyAlignment="1" applyProtection="1">
      <alignment horizontal="center" vertical="center" wrapText="1"/>
      <protection hidden="1"/>
    </xf>
    <xf numFmtId="0" fontId="17" fillId="0" borderId="111" xfId="0" applyFont="1" applyBorder="1" applyAlignment="1" applyProtection="1">
      <alignment horizontal="center" vertical="center"/>
      <protection hidden="1"/>
    </xf>
    <xf numFmtId="0" fontId="17" fillId="0" borderId="129" xfId="0" applyFont="1" applyBorder="1" applyAlignment="1" applyProtection="1">
      <alignment horizontal="center" vertical="center"/>
      <protection hidden="1"/>
    </xf>
    <xf numFmtId="0" fontId="17" fillId="0" borderId="122" xfId="0" applyFont="1" applyBorder="1" applyAlignment="1" applyProtection="1">
      <alignment horizontal="center" vertical="center"/>
      <protection hidden="1"/>
    </xf>
    <xf numFmtId="0" fontId="17" fillId="0" borderId="137"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protection hidden="1"/>
    </xf>
    <xf numFmtId="0" fontId="17" fillId="0" borderId="92"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138" xfId="0" applyFont="1" applyBorder="1" applyAlignment="1" applyProtection="1">
      <alignment horizontal="center" vertical="center" wrapText="1"/>
      <protection hidden="1"/>
    </xf>
    <xf numFmtId="0" fontId="17" fillId="0" borderId="82" xfId="0" applyFont="1" applyBorder="1" applyAlignment="1" applyProtection="1">
      <alignment horizontal="center" vertical="center"/>
      <protection hidden="1"/>
    </xf>
    <xf numFmtId="0" fontId="17" fillId="0" borderId="128" xfId="0" applyFont="1" applyBorder="1" applyAlignment="1" applyProtection="1">
      <alignment horizontal="center" vertical="center"/>
      <protection hidden="1"/>
    </xf>
    <xf numFmtId="0" fontId="17" fillId="0" borderId="113" xfId="0" applyFont="1" applyBorder="1" applyAlignment="1" applyProtection="1">
      <alignment horizontal="center" vertical="center"/>
      <protection hidden="1"/>
    </xf>
    <xf numFmtId="0" fontId="40" fillId="0" borderId="143" xfId="4" applyFont="1" applyBorder="1" applyAlignment="1">
      <alignment vertical="center"/>
    </xf>
    <xf numFmtId="0" fontId="40" fillId="0" borderId="30" xfId="4" applyFont="1" applyBorder="1" applyAlignment="1">
      <alignment vertical="center"/>
    </xf>
    <xf numFmtId="0" fontId="23" fillId="11" borderId="74" xfId="0" applyFont="1" applyFill="1" applyBorder="1" applyAlignment="1">
      <alignment horizontal="center" vertical="center" wrapText="1"/>
    </xf>
    <xf numFmtId="0" fontId="23" fillId="0" borderId="99" xfId="0" applyFont="1" applyBorder="1" applyAlignment="1" applyProtection="1">
      <alignment horizontal="center" vertical="center" wrapText="1"/>
      <protection locked="0"/>
    </xf>
    <xf numFmtId="0" fontId="23" fillId="0" borderId="66" xfId="0" applyFont="1" applyBorder="1" applyAlignment="1" applyProtection="1">
      <alignment horizontal="center" vertical="center" wrapText="1"/>
      <protection locked="0"/>
    </xf>
    <xf numFmtId="0" fontId="23" fillId="0" borderId="139" xfId="0" applyFont="1" applyBorder="1" applyAlignment="1" applyProtection="1">
      <alignment horizontal="center" vertical="center" wrapText="1"/>
      <protection locked="0"/>
    </xf>
    <xf numFmtId="0" fontId="17" fillId="0" borderId="54" xfId="0" quotePrefix="1" applyFont="1" applyBorder="1" applyAlignment="1" applyProtection="1">
      <alignment horizontal="justify" vertical="center" wrapText="1"/>
      <protection locked="0"/>
    </xf>
    <xf numFmtId="0" fontId="17" fillId="0" borderId="62" xfId="0" quotePrefix="1" applyFont="1" applyBorder="1" applyAlignment="1" applyProtection="1">
      <alignment horizontal="justify" vertical="center" wrapText="1"/>
      <protection locked="0"/>
    </xf>
    <xf numFmtId="0" fontId="17" fillId="0" borderId="62" xfId="0" applyFont="1" applyBorder="1" applyAlignment="1" applyProtection="1">
      <alignment horizontal="justify" vertical="center" wrapText="1"/>
      <protection locked="0"/>
    </xf>
    <xf numFmtId="0" fontId="41" fillId="0" borderId="147" xfId="0" applyFont="1" applyBorder="1" applyAlignment="1" applyProtection="1">
      <alignment horizontal="center" vertical="center" wrapText="1"/>
      <protection locked="0"/>
    </xf>
    <xf numFmtId="0" fontId="41" fillId="0" borderId="147" xfId="0" applyFont="1" applyBorder="1" applyAlignment="1" applyProtection="1">
      <alignment horizontal="justify" vertical="center" wrapText="1"/>
      <protection locked="0"/>
    </xf>
    <xf numFmtId="0" fontId="41" fillId="0" borderId="147" xfId="0" quotePrefix="1" applyFont="1" applyBorder="1" applyAlignment="1" applyProtection="1">
      <alignment horizontal="center" vertical="center" wrapText="1"/>
      <protection locked="0"/>
    </xf>
    <xf numFmtId="49" fontId="41" fillId="0" borderId="148" xfId="0" quotePrefix="1" applyNumberFormat="1" applyFont="1" applyBorder="1" applyAlignment="1" applyProtection="1">
      <alignment horizontal="center" vertical="center" wrapText="1"/>
      <protection locked="0"/>
    </xf>
    <xf numFmtId="49" fontId="41" fillId="0" borderId="149" xfId="0" quotePrefix="1" applyNumberFormat="1"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7" fillId="0" borderId="0" xfId="0" applyFont="1" applyAlignment="1" applyProtection="1">
      <alignment horizontal="center" vertical="center" wrapText="1"/>
      <protection locked="0"/>
    </xf>
    <xf numFmtId="0" fontId="23" fillId="0" borderId="99" xfId="0" quotePrefix="1" applyFont="1" applyBorder="1" applyAlignment="1" applyProtection="1">
      <alignment horizontal="center" vertical="center" wrapText="1"/>
      <protection locked="0"/>
    </xf>
    <xf numFmtId="0" fontId="23" fillId="0" borderId="66" xfId="0" quotePrefix="1" applyFont="1" applyBorder="1" applyAlignment="1" applyProtection="1">
      <alignment horizontal="center" vertical="center" wrapText="1"/>
      <protection locked="0"/>
    </xf>
    <xf numFmtId="49" fontId="17" fillId="0" borderId="63" xfId="0" applyNumberFormat="1" applyFont="1" applyBorder="1" applyAlignment="1" applyProtection="1">
      <alignment horizontal="center" vertical="center" wrapText="1"/>
      <protection locked="0"/>
    </xf>
    <xf numFmtId="0" fontId="0" fillId="0" borderId="0" xfId="0" applyAlignment="1">
      <alignment horizontal="center" vertical="center" wrapText="1"/>
    </xf>
    <xf numFmtId="1" fontId="17" fillId="0" borderId="58" xfId="0" applyNumberFormat="1" applyFont="1" applyBorder="1" applyAlignment="1" applyProtection="1">
      <alignment horizontal="center" vertical="center" wrapText="1"/>
      <protection hidden="1"/>
    </xf>
    <xf numFmtId="0" fontId="0" fillId="0" borderId="106" xfId="0" applyBorder="1" applyAlignment="1">
      <alignment horizontal="center" vertical="center"/>
    </xf>
    <xf numFmtId="0" fontId="0" fillId="14" borderId="0" xfId="0" applyFill="1" applyAlignment="1">
      <alignment vertical="center"/>
    </xf>
    <xf numFmtId="49" fontId="0" fillId="0" borderId="106" xfId="0" applyNumberFormat="1" applyBorder="1" applyAlignment="1">
      <alignment horizontal="center" vertical="center"/>
    </xf>
    <xf numFmtId="0" fontId="17" fillId="0" borderId="0" xfId="0" quotePrefix="1" applyFont="1" applyAlignment="1" applyProtection="1">
      <alignment horizontal="center" vertical="center" wrapText="1"/>
      <protection locked="0"/>
    </xf>
    <xf numFmtId="49" fontId="17" fillId="0" borderId="55" xfId="0" applyNumberFormat="1" applyFont="1" applyBorder="1" applyAlignment="1" applyProtection="1">
      <alignment horizontal="center" vertical="center" wrapText="1"/>
      <protection locked="0"/>
    </xf>
    <xf numFmtId="0" fontId="24" fillId="19" borderId="29" xfId="0" applyFont="1" applyFill="1" applyBorder="1" applyAlignment="1" applyProtection="1">
      <alignment horizontal="center" vertical="center"/>
      <protection hidden="1"/>
    </xf>
    <xf numFmtId="0" fontId="24" fillId="19" borderId="3" xfId="0" applyFont="1" applyFill="1" applyBorder="1" applyAlignment="1" applyProtection="1">
      <alignment horizontal="center" vertical="center"/>
      <protection hidden="1"/>
    </xf>
    <xf numFmtId="0" fontId="24" fillId="19" borderId="2" xfId="0" applyFont="1" applyFill="1" applyBorder="1" applyAlignment="1" applyProtection="1">
      <alignment horizontal="center" vertical="center"/>
      <protection hidden="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0" fillId="0" borderId="127" xfId="0" applyBorder="1" applyAlignment="1">
      <alignment horizontal="left" vertical="center" wrapText="1"/>
    </xf>
    <xf numFmtId="0" fontId="22" fillId="21" borderId="29" xfId="3" applyFont="1" applyFill="1" applyBorder="1" applyAlignment="1">
      <alignment horizontal="center" vertical="center" wrapText="1"/>
    </xf>
    <xf numFmtId="0" fontId="22" fillId="21" borderId="3" xfId="3" applyFont="1" applyFill="1" applyBorder="1" applyAlignment="1">
      <alignment horizontal="center" vertical="center" wrapText="1"/>
    </xf>
    <xf numFmtId="0" fontId="22" fillId="21" borderId="2" xfId="3"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118" xfId="0" applyFont="1" applyFill="1" applyBorder="1" applyAlignment="1">
      <alignment horizontal="center" vertical="center" wrapText="1"/>
    </xf>
    <xf numFmtId="0" fontId="13" fillId="4" borderId="119" xfId="0" applyFont="1" applyFill="1" applyBorder="1" applyAlignment="1">
      <alignment horizontal="center" vertical="center" wrapText="1"/>
    </xf>
    <xf numFmtId="0" fontId="0" fillId="0" borderId="120" xfId="0" applyBorder="1" applyAlignment="1">
      <alignment horizontal="center" vertical="center" wrapText="1"/>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22" fillId="6" borderId="114" xfId="0" applyFont="1" applyFill="1" applyBorder="1" applyAlignment="1">
      <alignment horizontal="center" vertical="center" wrapText="1"/>
    </xf>
    <xf numFmtId="0" fontId="22" fillId="6" borderId="115" xfId="0" applyFont="1" applyFill="1" applyBorder="1" applyAlignment="1">
      <alignment horizontal="center" vertical="center" wrapText="1"/>
    </xf>
    <xf numFmtId="0" fontId="22" fillId="6" borderId="116" xfId="0" applyFont="1" applyFill="1" applyBorder="1" applyAlignment="1">
      <alignment horizontal="center" vertical="center" wrapText="1"/>
    </xf>
    <xf numFmtId="0" fontId="22" fillId="6" borderId="117" xfId="0" applyFont="1" applyFill="1" applyBorder="1" applyAlignment="1">
      <alignment horizontal="center" vertical="center" wrapText="1"/>
    </xf>
    <xf numFmtId="0" fontId="0" fillId="0" borderId="123" xfId="0" applyBorder="1" applyAlignment="1">
      <alignment horizontal="center" vertical="center" wrapText="1"/>
    </xf>
    <xf numFmtId="0" fontId="0" fillId="0" borderId="124" xfId="0" applyBorder="1" applyAlignment="1">
      <alignment horizontal="center" vertical="center" wrapText="1"/>
    </xf>
    <xf numFmtId="0" fontId="0" fillId="0" borderId="39" xfId="0" applyBorder="1" applyAlignment="1">
      <alignment horizontal="center" vertical="center" wrapText="1"/>
    </xf>
    <xf numFmtId="0" fontId="22" fillId="7" borderId="114"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22" fillId="7" borderId="116" xfId="0" applyFont="1" applyFill="1" applyBorder="1" applyAlignment="1">
      <alignment horizontal="center" vertical="center" wrapText="1"/>
    </xf>
    <xf numFmtId="0" fontId="22" fillId="7" borderId="117" xfId="0" applyFont="1" applyFill="1" applyBorder="1" applyAlignment="1">
      <alignment horizontal="center" vertical="center" wrapText="1"/>
    </xf>
    <xf numFmtId="0" fontId="22" fillId="3" borderId="114" xfId="0" applyFont="1" applyFill="1" applyBorder="1" applyAlignment="1">
      <alignment horizontal="center" vertical="center" wrapText="1"/>
    </xf>
    <xf numFmtId="0" fontId="22" fillId="3" borderId="115" xfId="0" applyFont="1" applyFill="1" applyBorder="1" applyAlignment="1">
      <alignment horizontal="center" vertical="center" wrapText="1"/>
    </xf>
    <xf numFmtId="0" fontId="22" fillId="3" borderId="116" xfId="0" applyFont="1" applyFill="1" applyBorder="1" applyAlignment="1">
      <alignment horizontal="center" vertical="center" wrapText="1"/>
    </xf>
    <xf numFmtId="0" fontId="22" fillId="3" borderId="117"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114" xfId="0" applyFont="1" applyFill="1" applyBorder="1" applyAlignment="1">
      <alignment horizontal="center" vertical="center" wrapText="1"/>
    </xf>
    <xf numFmtId="0" fontId="22" fillId="4" borderId="115" xfId="0" applyFont="1" applyFill="1" applyBorder="1" applyAlignment="1">
      <alignment horizontal="center" vertical="center" wrapText="1"/>
    </xf>
    <xf numFmtId="0" fontId="22" fillId="4" borderId="116" xfId="0" applyFont="1" applyFill="1" applyBorder="1" applyAlignment="1">
      <alignment horizontal="center" vertical="center" wrapText="1"/>
    </xf>
    <xf numFmtId="0" fontId="22" fillId="4" borderId="117" xfId="0" applyFont="1" applyFill="1" applyBorder="1" applyAlignment="1">
      <alignment horizontal="center" vertical="center" wrapText="1"/>
    </xf>
    <xf numFmtId="0" fontId="40" fillId="0" borderId="144" xfId="0" applyFont="1" applyBorder="1" applyAlignment="1">
      <alignment horizontal="center" vertical="center"/>
    </xf>
    <xf numFmtId="0" fontId="40" fillId="0" borderId="0" xfId="0" applyFont="1" applyAlignment="1">
      <alignment horizontal="center" vertical="center"/>
    </xf>
    <xf numFmtId="0" fontId="40" fillId="0" borderId="145" xfId="0" applyFont="1" applyBorder="1" applyAlignment="1">
      <alignment horizontal="center" vertical="center"/>
    </xf>
    <xf numFmtId="0" fontId="40" fillId="0" borderId="12" xfId="0" applyFont="1" applyBorder="1" applyAlignment="1">
      <alignment horizontal="center" vertical="center"/>
    </xf>
    <xf numFmtId="0" fontId="40" fillId="0" borderId="31" xfId="0" applyFont="1" applyBorder="1" applyAlignment="1">
      <alignment horizontal="center" vertical="center"/>
    </xf>
    <xf numFmtId="0" fontId="40" fillId="0" borderId="146" xfId="0" applyFont="1" applyBorder="1" applyAlignment="1">
      <alignment horizontal="center" vertical="center"/>
    </xf>
    <xf numFmtId="0" fontId="26" fillId="21" borderId="114" xfId="3" applyFont="1" applyFill="1" applyBorder="1" applyAlignment="1" applyProtection="1">
      <alignment horizontal="center" vertical="center"/>
      <protection locked="0"/>
    </xf>
    <xf numFmtId="0" fontId="26" fillId="21" borderId="115" xfId="3" applyFont="1" applyFill="1" applyBorder="1" applyAlignment="1" applyProtection="1">
      <alignment horizontal="center" vertical="center"/>
      <protection locked="0"/>
    </xf>
    <xf numFmtId="0" fontId="26" fillId="21" borderId="117" xfId="3" applyFont="1" applyFill="1" applyBorder="1" applyAlignment="1" applyProtection="1">
      <alignment horizontal="center" vertical="center"/>
      <protection locked="0"/>
    </xf>
    <xf numFmtId="0" fontId="25" fillId="3" borderId="2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10" borderId="29" xfId="0" applyFont="1" applyFill="1" applyBorder="1" applyAlignment="1" applyProtection="1">
      <alignment horizontal="center" vertical="center" wrapText="1"/>
      <protection locked="0"/>
    </xf>
    <xf numFmtId="0" fontId="25" fillId="10" borderId="3"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5" fillId="7" borderId="29"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10" fillId="18" borderId="29"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cellXfs>
  <cellStyles count="5">
    <cellStyle name="Incorrecto" xfId="3" builtinId="27"/>
    <cellStyle name="Normal" xfId="0" builtinId="0"/>
    <cellStyle name="Normal 10" xfId="1" xr:uid="{00000000-0005-0000-0000-000002000000}"/>
    <cellStyle name="Normal 11" xfId="2" xr:uid="{00000000-0005-0000-0000-000003000000}"/>
    <cellStyle name="Normal 2" xfId="4" xr:uid="{7B3EB3A0-1401-4B78-BB57-02ADF65AAB82}"/>
  </cellStyles>
  <dxfs count="28">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Up">
          <fgColor theme="2" tint="-9.9948118533890809E-2"/>
          <bgColor theme="0" tint="-0.2499465926084170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25</xdr:row>
      <xdr:rowOff>371475</xdr:rowOff>
    </xdr:from>
    <xdr:to>
      <xdr:col>2</xdr:col>
      <xdr:colOff>4328583</xdr:colOff>
      <xdr:row>25</xdr:row>
      <xdr:rowOff>3362325</xdr:rowOff>
    </xdr:to>
    <xdr:pic>
      <xdr:nvPicPr>
        <xdr:cNvPr id="2049" name="Imagen 1">
          <a:extLst>
            <a:ext uri="{FF2B5EF4-FFF2-40B4-BE49-F238E27FC236}">
              <a16:creationId xmlns:a16="http://schemas.microsoft.com/office/drawing/2014/main" id="{36AA1DDF-F6F7-4718-8467-75B56873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2753975"/>
          <a:ext cx="42386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728548</xdr:colOff>
      <xdr:row>0</xdr:row>
      <xdr:rowOff>78616</xdr:rowOff>
    </xdr:from>
    <xdr:to>
      <xdr:col>2</xdr:col>
      <xdr:colOff>752473</xdr:colOff>
      <xdr:row>2</xdr:row>
      <xdr:rowOff>248102</xdr:rowOff>
    </xdr:to>
    <xdr:pic>
      <xdr:nvPicPr>
        <xdr:cNvPr id="2" name="0 Imagen">
          <a:extLst>
            <a:ext uri="{FF2B5EF4-FFF2-40B4-BE49-F238E27FC236}">
              <a16:creationId xmlns:a16="http://schemas.microsoft.com/office/drawing/2014/main" id="{A226F3D1-C9C9-4092-B411-BC70BBE301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7905" y="78616"/>
          <a:ext cx="1377382" cy="7954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royecto%20BCP-MSPI%20SENA\MSPI\04.%20Entregables\01.%20MSPI\Version%20en%20revisi&#243;n\Riesgos\STIC3-COLTEL-DGP-IN-ID000%20Matriz%20de%20riesgos%20de%20seguridad%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ctivos"/>
      <sheetName val="Riesgos"/>
      <sheetName val="Detalle Campos e Instructivo"/>
      <sheetName val="Mapa Inherente"/>
      <sheetName val="Controles"/>
      <sheetName val="Mapa Residual"/>
      <sheetName val="Tratamiento"/>
      <sheetName val="Amenazas y Vulnerabilidades"/>
      <sheetName val="Listas"/>
      <sheetName val="Medició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Edgar Godoy" id="{79E6A34A-1F07-413C-9822-4AFBBF7F3871}" userId="Edgar Godoy" providerId="None"/>
  <person displayName="Oscar Javier Ordoñez Alvarez" id="{E6B53814-8283-42F3-A175-B2CD3CD9868C}" userId="d2b2c497098269f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0T05:39:40.14" personId="{79E6A34A-1F07-413C-9822-4AFBBF7F3871}" id="{D74FE957-EC02-4BD7-83BC-4D4949A10DE3}">
    <text>Estandarizar nombre de la matriz de acuerdo a los comentarios generados en la Guía.</text>
  </threadedComment>
  <threadedComment ref="B2" dT="2020-05-11T21:07:06.22" personId="{E6B53814-8283-42F3-A175-B2CD3CD9868C}" id="{5D2C5F01-48EF-4299-B216-61081D7CB083}" parentId="{D74FE957-EC02-4BD7-83BC-4D4949A10DE3}">
    <text>Se actualiza el nombre de la matriz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108"/>
  <sheetViews>
    <sheetView zoomScale="85" zoomScaleNormal="85" workbookViewId="0">
      <selection activeCell="E10" sqref="E10"/>
    </sheetView>
  </sheetViews>
  <sheetFormatPr defaultColWidth="0" defaultRowHeight="0" customHeight="1" zeroHeight="1"/>
  <cols>
    <col min="1" max="1" width="5.7109375" style="14" customWidth="1"/>
    <col min="2" max="2" width="5.7109375" customWidth="1"/>
    <col min="3" max="3" width="6.5703125" customWidth="1"/>
    <col min="4" max="4" width="36.28515625" customWidth="1"/>
    <col min="5" max="5" width="83.140625" customWidth="1"/>
    <col min="6" max="6" width="11.42578125" customWidth="1"/>
    <col min="7" max="7" width="5.7109375" customWidth="1"/>
    <col min="8" max="8" width="9.42578125" customWidth="1"/>
    <col min="9" max="10" width="11.42578125" customWidth="1"/>
    <col min="11" max="19" width="0" hidden="1" customWidth="1"/>
    <col min="20" max="16384" width="11.42578125" hidden="1"/>
  </cols>
  <sheetData>
    <row r="1" spans="2:19" ht="15.95" thickBot="1">
      <c r="B1" s="14"/>
      <c r="C1" s="14"/>
      <c r="D1" s="14"/>
      <c r="E1" s="14"/>
      <c r="F1" s="14"/>
      <c r="G1" s="14"/>
      <c r="H1" s="14"/>
      <c r="I1" s="14"/>
      <c r="J1" s="14"/>
    </row>
    <row r="2" spans="2:19" ht="26.45" thickBot="1">
      <c r="B2" s="334" t="s">
        <v>0</v>
      </c>
      <c r="C2" s="335"/>
      <c r="D2" s="335"/>
      <c r="E2" s="335"/>
      <c r="F2" s="335"/>
      <c r="G2" s="336"/>
      <c r="H2" s="14"/>
      <c r="I2" s="14"/>
      <c r="J2" s="14"/>
    </row>
    <row r="3" spans="2:19" ht="15.95" thickBot="1">
      <c r="B3" s="14"/>
      <c r="C3" s="14"/>
      <c r="D3" s="14"/>
      <c r="E3" s="14"/>
      <c r="F3" s="14"/>
      <c r="G3" s="14"/>
      <c r="H3" s="14"/>
      <c r="I3" s="14"/>
      <c r="J3" s="14"/>
    </row>
    <row r="4" spans="2:19" ht="24.75" customHeight="1" thickTop="1" thickBot="1">
      <c r="B4" s="15"/>
      <c r="C4" s="16"/>
      <c r="D4" s="16"/>
      <c r="E4" s="16"/>
      <c r="F4" s="16"/>
      <c r="G4" s="17"/>
      <c r="H4" s="14"/>
      <c r="I4" s="14"/>
      <c r="J4" s="14"/>
    </row>
    <row r="5" spans="2:19" ht="24.75" customHeight="1" thickBot="1">
      <c r="B5" s="18"/>
      <c r="C5" s="19"/>
      <c r="D5" s="20"/>
      <c r="E5" s="20"/>
      <c r="F5" s="21"/>
      <c r="G5" s="22"/>
      <c r="H5" s="14"/>
      <c r="I5" s="14"/>
      <c r="J5" s="14"/>
    </row>
    <row r="6" spans="2:19" ht="42.75" customHeight="1" thickBot="1">
      <c r="B6" s="18"/>
      <c r="C6" s="23"/>
      <c r="D6" s="194" t="s">
        <v>1</v>
      </c>
      <c r="E6" s="329"/>
      <c r="F6" s="24"/>
      <c r="G6" s="22"/>
      <c r="H6" s="14"/>
      <c r="I6" s="14"/>
      <c r="J6" s="14"/>
    </row>
    <row r="7" spans="2:19" ht="9.9499999999999993" customHeight="1" thickBot="1">
      <c r="B7" s="18"/>
      <c r="C7" s="23"/>
      <c r="D7" s="54"/>
      <c r="E7" s="330"/>
      <c r="F7" s="24"/>
      <c r="G7" s="22"/>
      <c r="H7" s="14"/>
      <c r="I7" s="14"/>
      <c r="J7" s="14"/>
    </row>
    <row r="8" spans="2:19" ht="42" customHeight="1" thickBot="1">
      <c r="B8" s="18"/>
      <c r="C8" s="23"/>
      <c r="D8" s="194" t="s">
        <v>2</v>
      </c>
      <c r="E8" s="329"/>
      <c r="F8" s="24"/>
      <c r="G8" s="22"/>
      <c r="H8" s="14"/>
      <c r="I8" s="14"/>
      <c r="J8" s="14"/>
    </row>
    <row r="9" spans="2:19" ht="9.9499999999999993" customHeight="1" thickBot="1">
      <c r="B9" s="18"/>
      <c r="C9" s="23"/>
      <c r="D9" s="54"/>
      <c r="E9" s="330"/>
      <c r="F9" s="24"/>
      <c r="G9" s="22"/>
      <c r="H9" s="14"/>
      <c r="I9" s="14"/>
      <c r="J9" s="14"/>
    </row>
    <row r="10" spans="2:19" ht="42" customHeight="1" thickBot="1">
      <c r="B10" s="18"/>
      <c r="C10" s="23"/>
      <c r="D10" s="194" t="s">
        <v>3</v>
      </c>
      <c r="E10" s="331" t="s">
        <v>4</v>
      </c>
      <c r="F10" s="24"/>
      <c r="G10" s="22"/>
      <c r="H10" s="14"/>
      <c r="I10" s="14"/>
      <c r="J10" s="14"/>
    </row>
    <row r="11" spans="2:19" ht="18" customHeight="1" thickBot="1">
      <c r="B11" s="18"/>
      <c r="C11" s="26"/>
      <c r="D11" s="27"/>
      <c r="E11" s="27"/>
      <c r="F11" s="28"/>
      <c r="G11" s="22"/>
      <c r="H11" s="14"/>
      <c r="I11" s="14"/>
      <c r="J11" s="14"/>
    </row>
    <row r="12" spans="2:19" ht="18" customHeight="1">
      <c r="B12" s="18"/>
      <c r="C12" s="25"/>
      <c r="D12" s="25"/>
      <c r="E12" s="25"/>
      <c r="F12" s="25"/>
      <c r="G12" s="22"/>
      <c r="H12" s="14"/>
      <c r="I12" s="14"/>
      <c r="J12" s="14"/>
    </row>
    <row r="13" spans="2:19" ht="15" customHeight="1" thickBot="1">
      <c r="B13" s="29"/>
      <c r="C13" s="30"/>
      <c r="D13" s="30"/>
      <c r="E13" s="30"/>
      <c r="F13" s="30"/>
      <c r="G13" s="31"/>
      <c r="H13" s="14"/>
      <c r="I13" s="14"/>
      <c r="J13" s="14"/>
    </row>
    <row r="14" spans="2:19" ht="15.95" thickTop="1">
      <c r="B14" s="14"/>
      <c r="C14" s="14"/>
      <c r="D14" s="14"/>
      <c r="E14" s="14"/>
      <c r="F14" s="14"/>
      <c r="G14" s="14"/>
      <c r="H14" s="14"/>
      <c r="I14" s="14"/>
      <c r="J14" s="14"/>
    </row>
    <row r="15" spans="2:19" s="14" customFormat="1" ht="15.75" customHeight="1">
      <c r="K15"/>
      <c r="L15"/>
      <c r="M15"/>
      <c r="N15"/>
      <c r="O15"/>
      <c r="P15"/>
      <c r="Q15"/>
      <c r="R15"/>
      <c r="S15"/>
    </row>
    <row r="16" spans="2:19" s="14" customFormat="1" ht="15.75" customHeight="1"/>
    <row r="17" s="14" customFormat="1" ht="15.75" customHeight="1"/>
    <row r="18" s="14" customFormat="1" ht="15.75" customHeight="1"/>
    <row r="19" s="14" customFormat="1" ht="15.75" customHeight="1"/>
    <row r="20" s="14" customFormat="1" ht="15.75" customHeight="1"/>
    <row r="21" s="14" customFormat="1" ht="15.75" customHeight="1"/>
    <row r="22" s="14" customFormat="1" ht="15.75" customHeight="1"/>
    <row r="23" s="14" customFormat="1" ht="15.75" customHeight="1"/>
    <row r="24" s="14" customFormat="1" ht="15.75" customHeight="1"/>
    <row r="25" s="14" customFormat="1" ht="15.75" customHeight="1"/>
    <row r="26" s="14" customFormat="1" ht="15.75" customHeight="1"/>
    <row r="27" s="14" customFormat="1" ht="15.75" customHeight="1"/>
    <row r="28" s="14" customFormat="1" ht="15.75" customHeight="1"/>
    <row r="29" s="14" customFormat="1" ht="15.75" customHeight="1"/>
    <row r="30" s="14" customFormat="1" ht="15.75" customHeight="1"/>
    <row r="31" s="14" customFormat="1" ht="15.75" customHeight="1"/>
    <row r="32" s="14" customFormat="1" ht="15.75" customHeight="1"/>
    <row r="33" s="14" customFormat="1" ht="15.75" customHeight="1"/>
    <row r="34" s="14" customFormat="1" ht="15.75" customHeight="1"/>
    <row r="35" s="14" customFormat="1" ht="15.75" customHeight="1"/>
    <row r="36" s="14" customFormat="1" ht="15.75" customHeight="1"/>
    <row r="37" s="14" customFormat="1" ht="15.75" customHeight="1"/>
    <row r="38" s="14" customFormat="1" ht="15.75" customHeight="1"/>
    <row r="39" s="14" customFormat="1" ht="15.75" customHeight="1"/>
    <row r="40" s="14" customFormat="1" ht="15.75" customHeight="1"/>
    <row r="41" s="14" customFormat="1" ht="15.75" customHeight="1"/>
    <row r="42" s="14" customFormat="1" ht="15.75" customHeight="1"/>
    <row r="43" s="14" customFormat="1" ht="15.75" customHeight="1"/>
    <row r="44" s="14" customFormat="1" ht="15.75" customHeight="1"/>
    <row r="45" s="14" customFormat="1" ht="15.75" customHeight="1"/>
    <row r="46" s="14" customFormat="1" ht="15.75" customHeight="1"/>
    <row r="47" s="14" customFormat="1" ht="15.75" customHeight="1"/>
    <row r="48" s="14" customFormat="1" ht="15.75" customHeight="1"/>
    <row r="49" spans="2:10" s="14" customFormat="1" ht="15.75" customHeight="1"/>
    <row r="50" spans="2:10" s="14" customFormat="1" ht="15.75" customHeight="1"/>
    <row r="51" spans="2:10" s="14" customFormat="1" ht="15.75" customHeight="1"/>
    <row r="52" spans="2:10" s="14" customFormat="1" ht="15.75" customHeight="1"/>
    <row r="53" spans="2:10" s="14" customFormat="1" ht="15.75" customHeight="1"/>
    <row r="54" spans="2:10" s="14" customFormat="1" ht="15.75" hidden="1" customHeight="1">
      <c r="B54"/>
      <c r="C54"/>
      <c r="D54"/>
      <c r="E54"/>
      <c r="F54"/>
      <c r="G54"/>
      <c r="H54"/>
      <c r="I54"/>
      <c r="J54"/>
    </row>
    <row r="55" spans="2:10" s="14" customFormat="1" ht="15.75" hidden="1" customHeight="1">
      <c r="B55"/>
      <c r="C55"/>
      <c r="D55"/>
      <c r="E55"/>
      <c r="F55"/>
      <c r="G55"/>
      <c r="H55"/>
      <c r="I55"/>
      <c r="J55"/>
    </row>
    <row r="56" spans="2:10" s="14" customFormat="1" ht="15.75" hidden="1" customHeight="1">
      <c r="B56"/>
      <c r="C56"/>
      <c r="D56"/>
      <c r="E56"/>
      <c r="F56"/>
      <c r="G56"/>
      <c r="H56"/>
      <c r="I56"/>
      <c r="J56"/>
    </row>
    <row r="57" spans="2:10" s="14" customFormat="1" ht="15.75" hidden="1" customHeight="1">
      <c r="B57"/>
      <c r="C57"/>
      <c r="D57"/>
      <c r="E57"/>
      <c r="F57"/>
      <c r="G57"/>
      <c r="H57"/>
      <c r="I57"/>
      <c r="J57"/>
    </row>
    <row r="58" spans="2:10" s="14" customFormat="1" ht="15.75" hidden="1" customHeight="1">
      <c r="B58"/>
      <c r="C58"/>
      <c r="D58"/>
      <c r="E58"/>
      <c r="F58"/>
      <c r="G58"/>
      <c r="H58"/>
      <c r="I58"/>
      <c r="J58"/>
    </row>
    <row r="59" spans="2:10" s="14" customFormat="1" ht="15.75" hidden="1" customHeight="1">
      <c r="B59"/>
      <c r="C59"/>
      <c r="D59"/>
      <c r="E59"/>
      <c r="F59"/>
      <c r="G59"/>
      <c r="H59"/>
      <c r="I59"/>
      <c r="J59"/>
    </row>
    <row r="60" spans="2:10" s="14" customFormat="1" ht="15.75" hidden="1" customHeight="1">
      <c r="B60"/>
      <c r="C60"/>
      <c r="D60"/>
      <c r="E60"/>
      <c r="F60"/>
      <c r="G60"/>
      <c r="H60"/>
      <c r="I60"/>
      <c r="J60"/>
    </row>
    <row r="61" spans="2:10" s="14" customFormat="1" ht="15.75" hidden="1" customHeight="1">
      <c r="B61"/>
      <c r="C61"/>
      <c r="D61"/>
      <c r="E61"/>
      <c r="F61"/>
      <c r="G61"/>
      <c r="H61"/>
      <c r="I61"/>
      <c r="J61"/>
    </row>
    <row r="62" spans="2:10" s="14" customFormat="1" ht="15.75" hidden="1" customHeight="1">
      <c r="B62"/>
      <c r="C62"/>
      <c r="D62"/>
      <c r="E62"/>
      <c r="F62"/>
      <c r="G62"/>
      <c r="H62"/>
      <c r="I62"/>
      <c r="J62"/>
    </row>
    <row r="63" spans="2:10" s="14" customFormat="1" ht="15.75" hidden="1" customHeight="1">
      <c r="B63"/>
      <c r="C63"/>
      <c r="D63"/>
      <c r="E63"/>
      <c r="F63"/>
      <c r="G63"/>
      <c r="H63"/>
      <c r="I63"/>
      <c r="J63"/>
    </row>
    <row r="64" spans="2:10" s="14" customFormat="1" ht="15.75" hidden="1" customHeight="1">
      <c r="B64"/>
      <c r="C64"/>
      <c r="D64"/>
      <c r="E64"/>
      <c r="F64"/>
      <c r="G64"/>
      <c r="H64"/>
      <c r="I64"/>
      <c r="J64"/>
    </row>
    <row r="65" spans="2:10" s="14" customFormat="1" ht="15.75" hidden="1" customHeight="1">
      <c r="B65"/>
      <c r="C65"/>
      <c r="D65"/>
      <c r="E65"/>
      <c r="F65"/>
      <c r="G65"/>
      <c r="H65"/>
      <c r="I65"/>
      <c r="J65"/>
    </row>
    <row r="66" spans="2:10" s="14" customFormat="1" ht="15.75" hidden="1" customHeight="1">
      <c r="B66"/>
      <c r="C66"/>
      <c r="D66"/>
      <c r="E66"/>
      <c r="F66"/>
      <c r="G66"/>
      <c r="H66"/>
      <c r="I66"/>
      <c r="J66"/>
    </row>
    <row r="67" spans="2:10" s="14" customFormat="1" ht="15.75" hidden="1" customHeight="1">
      <c r="B67"/>
      <c r="C67"/>
      <c r="D67"/>
      <c r="E67"/>
      <c r="F67"/>
      <c r="G67"/>
      <c r="H67"/>
      <c r="I67"/>
      <c r="J67"/>
    </row>
    <row r="68" spans="2:10" s="14" customFormat="1" ht="15.75" hidden="1" customHeight="1">
      <c r="B68"/>
      <c r="C68"/>
      <c r="D68"/>
      <c r="E68"/>
      <c r="F68"/>
      <c r="G68"/>
      <c r="H68"/>
      <c r="I68"/>
      <c r="J68"/>
    </row>
    <row r="69" spans="2:10" s="14" customFormat="1" ht="15.75" hidden="1" customHeight="1">
      <c r="B69"/>
      <c r="C69"/>
      <c r="D69"/>
      <c r="E69"/>
      <c r="F69"/>
      <c r="G69"/>
      <c r="H69"/>
      <c r="I69"/>
      <c r="J69"/>
    </row>
    <row r="70" spans="2:10" s="14" customFormat="1" ht="15.75" hidden="1" customHeight="1">
      <c r="B70"/>
      <c r="C70"/>
      <c r="D70"/>
      <c r="E70"/>
      <c r="F70"/>
      <c r="G70"/>
      <c r="H70"/>
      <c r="I70"/>
      <c r="J70"/>
    </row>
    <row r="71" spans="2:10" s="14" customFormat="1" ht="15.75" hidden="1" customHeight="1">
      <c r="B71"/>
      <c r="C71"/>
      <c r="D71"/>
      <c r="E71"/>
      <c r="F71"/>
      <c r="G71"/>
      <c r="H71"/>
      <c r="I71"/>
      <c r="J71"/>
    </row>
    <row r="72" spans="2:10" s="14" customFormat="1" ht="15.75" hidden="1" customHeight="1">
      <c r="B72"/>
      <c r="C72"/>
      <c r="D72"/>
      <c r="E72"/>
      <c r="F72"/>
      <c r="G72"/>
      <c r="H72"/>
      <c r="I72"/>
      <c r="J72"/>
    </row>
    <row r="73" spans="2:10" s="14" customFormat="1" ht="15.75" hidden="1" customHeight="1">
      <c r="B73"/>
      <c r="C73"/>
      <c r="D73"/>
      <c r="E73"/>
      <c r="F73"/>
      <c r="G73"/>
      <c r="H73"/>
      <c r="I73"/>
      <c r="J73"/>
    </row>
    <row r="74" spans="2:10" s="14" customFormat="1" ht="15.75" hidden="1" customHeight="1">
      <c r="B74"/>
      <c r="C74"/>
      <c r="D74"/>
      <c r="E74"/>
      <c r="F74"/>
      <c r="G74"/>
      <c r="H74"/>
      <c r="I74"/>
      <c r="J74"/>
    </row>
    <row r="75" spans="2:10" s="14" customFormat="1" ht="15.75" hidden="1" customHeight="1">
      <c r="B75"/>
      <c r="C75"/>
      <c r="D75"/>
      <c r="E75"/>
      <c r="F75"/>
      <c r="G75"/>
      <c r="H75"/>
      <c r="I75"/>
      <c r="J75"/>
    </row>
    <row r="76" spans="2:10" s="14" customFormat="1" ht="15.75" hidden="1" customHeight="1">
      <c r="B76"/>
      <c r="C76"/>
      <c r="D76"/>
      <c r="E76"/>
      <c r="F76"/>
      <c r="G76"/>
      <c r="H76"/>
      <c r="I76"/>
      <c r="J76"/>
    </row>
    <row r="77" spans="2:10" s="14" customFormat="1" ht="15.75" hidden="1" customHeight="1">
      <c r="B77"/>
      <c r="C77"/>
      <c r="D77"/>
      <c r="E77"/>
      <c r="F77"/>
      <c r="G77"/>
      <c r="H77"/>
      <c r="I77"/>
      <c r="J77"/>
    </row>
    <row r="78" spans="2:10" s="14" customFormat="1" ht="15.75" hidden="1" customHeight="1">
      <c r="B78"/>
      <c r="C78"/>
      <c r="D78"/>
      <c r="E78"/>
      <c r="F78"/>
      <c r="G78"/>
      <c r="H78"/>
      <c r="I78"/>
      <c r="J78"/>
    </row>
    <row r="79" spans="2:10" s="14" customFormat="1" ht="15.75" hidden="1" customHeight="1">
      <c r="B79"/>
      <c r="C79"/>
      <c r="D79"/>
      <c r="E79"/>
      <c r="F79"/>
      <c r="G79"/>
      <c r="H79"/>
      <c r="I79"/>
      <c r="J79"/>
    </row>
    <row r="80" spans="2:10" s="14" customFormat="1" ht="15.75" hidden="1" customHeight="1">
      <c r="B80"/>
      <c r="C80"/>
      <c r="D80"/>
      <c r="E80"/>
      <c r="F80"/>
      <c r="G80"/>
      <c r="H80"/>
      <c r="I80"/>
      <c r="J80"/>
    </row>
    <row r="81" spans="2:10" s="14" customFormat="1" ht="15.75" hidden="1" customHeight="1">
      <c r="B81"/>
      <c r="C81"/>
      <c r="D81"/>
      <c r="E81"/>
      <c r="F81"/>
      <c r="G81"/>
      <c r="H81"/>
      <c r="I81"/>
      <c r="J81"/>
    </row>
    <row r="82" spans="2:10" s="14" customFormat="1" ht="15.75" hidden="1" customHeight="1">
      <c r="B82"/>
      <c r="C82"/>
      <c r="D82"/>
      <c r="E82"/>
      <c r="F82"/>
      <c r="G82"/>
      <c r="H82"/>
      <c r="I82"/>
      <c r="J82"/>
    </row>
    <row r="83" spans="2:10" s="14" customFormat="1" ht="15.75" hidden="1" customHeight="1">
      <c r="B83"/>
      <c r="C83"/>
      <c r="D83"/>
      <c r="E83"/>
      <c r="F83"/>
      <c r="G83"/>
      <c r="H83"/>
      <c r="I83"/>
      <c r="J83"/>
    </row>
    <row r="84" spans="2:10" s="14" customFormat="1" ht="15.75" hidden="1" customHeight="1">
      <c r="B84"/>
      <c r="C84"/>
      <c r="D84"/>
      <c r="E84"/>
      <c r="F84"/>
      <c r="G84"/>
      <c r="H84"/>
      <c r="I84"/>
      <c r="J84"/>
    </row>
    <row r="85" spans="2:10" s="14" customFormat="1" ht="15.75" hidden="1" customHeight="1">
      <c r="B85"/>
      <c r="C85"/>
      <c r="D85"/>
      <c r="E85"/>
      <c r="F85"/>
      <c r="G85"/>
      <c r="H85"/>
      <c r="I85"/>
      <c r="J85"/>
    </row>
    <row r="86" spans="2:10" s="14" customFormat="1" ht="15.75" hidden="1" customHeight="1">
      <c r="B86"/>
      <c r="C86"/>
      <c r="D86"/>
      <c r="E86"/>
      <c r="F86"/>
      <c r="G86"/>
      <c r="H86"/>
      <c r="I86"/>
      <c r="J86"/>
    </row>
    <row r="87" spans="2:10" s="14" customFormat="1" ht="15.75" hidden="1" customHeight="1">
      <c r="B87"/>
      <c r="C87"/>
      <c r="D87"/>
      <c r="E87"/>
      <c r="F87"/>
      <c r="G87"/>
      <c r="H87"/>
      <c r="I87"/>
      <c r="J87"/>
    </row>
    <row r="88" spans="2:10" s="14" customFormat="1" ht="15.75" hidden="1" customHeight="1">
      <c r="B88"/>
      <c r="C88"/>
      <c r="D88"/>
      <c r="E88"/>
      <c r="F88"/>
      <c r="G88"/>
      <c r="H88"/>
      <c r="I88"/>
      <c r="J88"/>
    </row>
    <row r="89" spans="2:10" s="14" customFormat="1" ht="15.75" hidden="1" customHeight="1">
      <c r="B89"/>
      <c r="C89"/>
      <c r="D89"/>
      <c r="E89"/>
      <c r="F89"/>
      <c r="G89"/>
      <c r="H89"/>
      <c r="I89"/>
      <c r="J89"/>
    </row>
    <row r="90" spans="2:10" s="14" customFormat="1" ht="15.75" hidden="1" customHeight="1">
      <c r="B90"/>
      <c r="C90"/>
      <c r="D90"/>
      <c r="E90"/>
      <c r="F90"/>
      <c r="G90"/>
      <c r="H90"/>
      <c r="I90"/>
      <c r="J90"/>
    </row>
    <row r="91" spans="2:10" s="14" customFormat="1" ht="15.75" hidden="1" customHeight="1">
      <c r="B91"/>
      <c r="C91"/>
      <c r="D91"/>
      <c r="E91"/>
      <c r="F91"/>
      <c r="G91"/>
      <c r="H91"/>
      <c r="I91"/>
      <c r="J91"/>
    </row>
    <row r="92" spans="2:10" s="14" customFormat="1" ht="15.75" hidden="1" customHeight="1">
      <c r="B92"/>
      <c r="C92"/>
      <c r="D92"/>
      <c r="E92"/>
      <c r="F92"/>
      <c r="G92"/>
      <c r="H92"/>
      <c r="I92"/>
      <c r="J92"/>
    </row>
    <row r="93" spans="2:10" s="14" customFormat="1" ht="15.75" hidden="1" customHeight="1">
      <c r="B93"/>
      <c r="C93"/>
      <c r="D93"/>
      <c r="E93"/>
      <c r="F93"/>
      <c r="G93"/>
      <c r="H93"/>
      <c r="I93"/>
      <c r="J93"/>
    </row>
    <row r="94" spans="2:10" s="14" customFormat="1" ht="15.75" hidden="1" customHeight="1">
      <c r="B94"/>
      <c r="C94"/>
      <c r="D94"/>
      <c r="E94"/>
      <c r="F94"/>
      <c r="G94"/>
      <c r="H94"/>
      <c r="I94"/>
      <c r="J94"/>
    </row>
    <row r="95" spans="2:10" s="14" customFormat="1" ht="15.75" hidden="1" customHeight="1">
      <c r="B95"/>
      <c r="C95"/>
      <c r="D95"/>
      <c r="E95"/>
      <c r="F95"/>
      <c r="G95"/>
      <c r="H95"/>
      <c r="I95"/>
      <c r="J95"/>
    </row>
    <row r="96" spans="2:10" s="14" customFormat="1" ht="15.75" hidden="1" customHeight="1">
      <c r="B96"/>
      <c r="C96"/>
      <c r="D96"/>
      <c r="E96"/>
      <c r="F96"/>
      <c r="G96"/>
      <c r="H96"/>
      <c r="I96"/>
      <c r="J96"/>
    </row>
    <row r="97" spans="2:10" s="14" customFormat="1" ht="15.75" hidden="1" customHeight="1">
      <c r="B97"/>
      <c r="C97"/>
      <c r="D97"/>
      <c r="E97"/>
      <c r="F97"/>
      <c r="G97"/>
      <c r="H97"/>
      <c r="I97"/>
      <c r="J97"/>
    </row>
    <row r="98" spans="2:10" s="14" customFormat="1" ht="15.75" hidden="1" customHeight="1">
      <c r="B98"/>
      <c r="C98"/>
      <c r="D98"/>
      <c r="E98"/>
      <c r="F98"/>
      <c r="G98"/>
      <c r="H98"/>
      <c r="I98"/>
      <c r="J98"/>
    </row>
    <row r="99" spans="2:10" s="14" customFormat="1" ht="15.75" hidden="1" customHeight="1">
      <c r="B99"/>
      <c r="C99"/>
      <c r="D99"/>
      <c r="E99"/>
      <c r="F99"/>
      <c r="G99"/>
      <c r="H99"/>
      <c r="I99"/>
      <c r="J99"/>
    </row>
    <row r="100" spans="2:10" s="14" customFormat="1" ht="15.75" hidden="1" customHeight="1">
      <c r="B100"/>
      <c r="C100"/>
      <c r="D100"/>
      <c r="E100"/>
      <c r="F100"/>
      <c r="G100"/>
      <c r="H100"/>
      <c r="I100"/>
      <c r="J100"/>
    </row>
    <row r="101" spans="2:10" s="14" customFormat="1" ht="15.75" hidden="1" customHeight="1">
      <c r="B101"/>
      <c r="C101"/>
      <c r="D101"/>
      <c r="E101"/>
      <c r="F101"/>
      <c r="G101"/>
      <c r="H101"/>
      <c r="I101"/>
      <c r="J101"/>
    </row>
    <row r="102" spans="2:10" s="14" customFormat="1" ht="15.75" hidden="1" customHeight="1">
      <c r="B102"/>
      <c r="C102"/>
      <c r="D102"/>
      <c r="E102"/>
      <c r="F102"/>
      <c r="G102"/>
      <c r="H102"/>
      <c r="I102"/>
      <c r="J102"/>
    </row>
    <row r="103" spans="2:10" s="14" customFormat="1" ht="15.75" hidden="1" customHeight="1">
      <c r="B103"/>
      <c r="C103"/>
      <c r="D103"/>
      <c r="E103"/>
      <c r="F103"/>
      <c r="G103"/>
      <c r="H103"/>
      <c r="I103"/>
      <c r="J103"/>
    </row>
    <row r="104" spans="2:10" s="14" customFormat="1" ht="15.75" hidden="1" customHeight="1">
      <c r="B104"/>
      <c r="C104"/>
      <c r="D104"/>
      <c r="E104"/>
      <c r="F104"/>
      <c r="G104"/>
      <c r="H104"/>
      <c r="I104"/>
      <c r="J104"/>
    </row>
    <row r="105" spans="2:10" s="14" customFormat="1" ht="15.75" hidden="1" customHeight="1">
      <c r="B105"/>
      <c r="C105"/>
      <c r="D105"/>
      <c r="E105"/>
      <c r="F105"/>
      <c r="G105"/>
      <c r="H105"/>
      <c r="I105"/>
      <c r="J105"/>
    </row>
    <row r="106" spans="2:10" s="14" customFormat="1" ht="15.75" hidden="1" customHeight="1">
      <c r="B106"/>
      <c r="C106"/>
      <c r="D106"/>
      <c r="E106"/>
      <c r="F106"/>
      <c r="G106"/>
      <c r="H106"/>
      <c r="I106"/>
      <c r="J106"/>
    </row>
    <row r="107" spans="2:10" s="14" customFormat="1" ht="15.75" hidden="1" customHeight="1">
      <c r="B107"/>
      <c r="C107"/>
      <c r="D107"/>
      <c r="E107"/>
      <c r="F107"/>
      <c r="G107"/>
      <c r="H107"/>
      <c r="I107"/>
      <c r="J107"/>
    </row>
    <row r="108" spans="2:10" s="14" customFormat="1" ht="15.75" hidden="1" customHeight="1">
      <c r="B108"/>
      <c r="C108"/>
      <c r="D108"/>
      <c r="E108"/>
      <c r="F108"/>
      <c r="G108"/>
      <c r="H108"/>
      <c r="I108"/>
      <c r="J108"/>
    </row>
  </sheetData>
  <mergeCells count="1">
    <mergeCell ref="B2:G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E85"/>
  <sheetViews>
    <sheetView showGridLines="0" topLeftCell="B1" zoomScale="90" zoomScaleNormal="90" zoomScaleSheetLayoutView="120" workbookViewId="0">
      <selection activeCell="C10" sqref="C10"/>
    </sheetView>
  </sheetViews>
  <sheetFormatPr defaultColWidth="11.5703125" defaultRowHeight="12.6"/>
  <cols>
    <col min="1" max="1" width="3.85546875" style="3" customWidth="1"/>
    <col min="2" max="2" width="36.7109375" style="6" customWidth="1"/>
    <col min="3" max="3" width="81.5703125" style="11" customWidth="1"/>
    <col min="4" max="4" width="64.7109375" style="13" customWidth="1"/>
    <col min="5" max="5" width="36.85546875" style="2" bestFit="1" customWidth="1"/>
    <col min="6" max="6" width="5" style="3" customWidth="1"/>
    <col min="7" max="16384" width="11.5703125" style="3"/>
  </cols>
  <sheetData>
    <row r="1" spans="2:5" ht="13.5" thickBot="1">
      <c r="B1" s="7"/>
    </row>
    <row r="2" spans="2:5" ht="37.5" thickBot="1">
      <c r="B2" s="71" t="s">
        <v>5</v>
      </c>
      <c r="C2" s="148" t="s">
        <v>6</v>
      </c>
      <c r="D2" s="150" t="s">
        <v>7</v>
      </c>
      <c r="E2" s="148" t="s">
        <v>8</v>
      </c>
    </row>
    <row r="3" spans="2:5" ht="56.25" customHeight="1">
      <c r="B3" s="74" t="s">
        <v>1</v>
      </c>
      <c r="C3" s="151" t="s">
        <v>9</v>
      </c>
      <c r="D3" s="75" t="s">
        <v>10</v>
      </c>
      <c r="E3" s="76" t="s">
        <v>11</v>
      </c>
    </row>
    <row r="4" spans="2:5" s="4" customFormat="1" ht="55.5" customHeight="1">
      <c r="B4" s="77" t="s">
        <v>12</v>
      </c>
      <c r="C4" s="152" t="s">
        <v>13</v>
      </c>
      <c r="D4" s="78" t="s">
        <v>14</v>
      </c>
      <c r="E4" s="79" t="s">
        <v>11</v>
      </c>
    </row>
    <row r="5" spans="2:5" s="4" customFormat="1" ht="57.75" customHeight="1" thickBot="1">
      <c r="B5" s="80" t="s">
        <v>3</v>
      </c>
      <c r="C5" s="153" t="s">
        <v>15</v>
      </c>
      <c r="D5" s="81" t="s">
        <v>16</v>
      </c>
      <c r="E5" s="82" t="s">
        <v>11</v>
      </c>
    </row>
    <row r="6" spans="2:5" ht="13.5" thickBot="1">
      <c r="B6" s="58"/>
      <c r="C6" s="59"/>
      <c r="D6" s="60"/>
      <c r="E6" s="61"/>
    </row>
    <row r="7" spans="2:5" ht="18.95" thickBot="1">
      <c r="B7" s="363" t="s">
        <v>17</v>
      </c>
      <c r="C7" s="364"/>
      <c r="D7" s="365"/>
      <c r="E7" s="366"/>
    </row>
    <row r="8" spans="2:5" ht="37.5" thickBot="1">
      <c r="B8" s="72" t="s">
        <v>5</v>
      </c>
      <c r="C8" s="149" t="s">
        <v>6</v>
      </c>
      <c r="D8" s="147" t="s">
        <v>7</v>
      </c>
      <c r="E8" s="149" t="s">
        <v>8</v>
      </c>
    </row>
    <row r="9" spans="2:5" ht="18" customHeight="1">
      <c r="B9" s="83" t="s">
        <v>18</v>
      </c>
      <c r="C9" s="84" t="s">
        <v>19</v>
      </c>
      <c r="D9" s="85" t="s">
        <v>20</v>
      </c>
      <c r="E9" s="86" t="s">
        <v>21</v>
      </c>
    </row>
    <row r="10" spans="2:5" ht="39" customHeight="1">
      <c r="B10" s="87" t="s">
        <v>22</v>
      </c>
      <c r="C10" s="88" t="s">
        <v>23</v>
      </c>
      <c r="D10" s="89" t="s">
        <v>24</v>
      </c>
      <c r="E10" s="79" t="s">
        <v>25</v>
      </c>
    </row>
    <row r="11" spans="2:5" ht="35.25" customHeight="1">
      <c r="B11" s="90" t="s">
        <v>26</v>
      </c>
      <c r="C11" s="91" t="s">
        <v>27</v>
      </c>
      <c r="D11" s="92" t="s">
        <v>28</v>
      </c>
      <c r="E11" s="79" t="s">
        <v>25</v>
      </c>
    </row>
    <row r="12" spans="2:5" ht="47.25" customHeight="1">
      <c r="B12" s="90" t="s">
        <v>29</v>
      </c>
      <c r="C12" s="91" t="s">
        <v>30</v>
      </c>
      <c r="D12" s="92" t="s">
        <v>31</v>
      </c>
      <c r="E12" s="79" t="s">
        <v>25</v>
      </c>
    </row>
    <row r="13" spans="2:5" ht="37.5" customHeight="1">
      <c r="B13" s="90" t="s">
        <v>32</v>
      </c>
      <c r="C13" s="91" t="s">
        <v>33</v>
      </c>
      <c r="D13" s="92" t="s">
        <v>34</v>
      </c>
      <c r="E13" s="79" t="s">
        <v>25</v>
      </c>
    </row>
    <row r="14" spans="2:5" ht="102" customHeight="1">
      <c r="B14" s="90" t="s">
        <v>35</v>
      </c>
      <c r="C14" s="91" t="s">
        <v>36</v>
      </c>
      <c r="D14" s="92" t="s">
        <v>37</v>
      </c>
      <c r="E14" s="79" t="s">
        <v>25</v>
      </c>
    </row>
    <row r="15" spans="2:5" ht="76.5" customHeight="1">
      <c r="B15" s="90" t="s">
        <v>38</v>
      </c>
      <c r="C15" s="91" t="s">
        <v>39</v>
      </c>
      <c r="D15" s="92" t="s">
        <v>40</v>
      </c>
      <c r="E15" s="79" t="s">
        <v>25</v>
      </c>
    </row>
    <row r="16" spans="2:5" ht="104.25" customHeight="1">
      <c r="B16" s="90" t="s">
        <v>41</v>
      </c>
      <c r="C16" s="91" t="s">
        <v>42</v>
      </c>
      <c r="D16" s="92" t="s">
        <v>43</v>
      </c>
      <c r="E16" s="79" t="s">
        <v>25</v>
      </c>
    </row>
    <row r="17" spans="2:5" ht="76.5" customHeight="1">
      <c r="B17" s="90" t="s">
        <v>44</v>
      </c>
      <c r="C17" s="91" t="s">
        <v>45</v>
      </c>
      <c r="D17" s="92" t="s">
        <v>46</v>
      </c>
      <c r="E17" s="79" t="s">
        <v>25</v>
      </c>
    </row>
    <row r="18" spans="2:5" ht="15" thickBot="1">
      <c r="B18" s="94"/>
      <c r="C18" s="95"/>
      <c r="D18" s="96"/>
      <c r="E18" s="97"/>
    </row>
    <row r="19" spans="2:5" ht="18.95" thickBot="1">
      <c r="B19" s="367" t="s">
        <v>47</v>
      </c>
      <c r="C19" s="368"/>
      <c r="D19" s="368"/>
      <c r="E19" s="369"/>
    </row>
    <row r="20" spans="2:5" ht="18.95" thickBot="1">
      <c r="B20" s="72" t="s">
        <v>5</v>
      </c>
      <c r="C20" s="149" t="s">
        <v>6</v>
      </c>
      <c r="D20" s="147" t="s">
        <v>7</v>
      </c>
      <c r="E20" s="73" t="s">
        <v>8</v>
      </c>
    </row>
    <row r="21" spans="2:5" ht="84.75" customHeight="1">
      <c r="B21" s="98" t="s">
        <v>48</v>
      </c>
      <c r="C21" s="99" t="s">
        <v>49</v>
      </c>
      <c r="D21" s="100" t="s">
        <v>50</v>
      </c>
      <c r="E21" s="101" t="s">
        <v>51</v>
      </c>
    </row>
    <row r="22" spans="2:5" ht="77.25" customHeight="1">
      <c r="B22" s="102" t="s">
        <v>52</v>
      </c>
      <c r="C22" s="103" t="s">
        <v>53</v>
      </c>
      <c r="D22" s="104" t="s">
        <v>54</v>
      </c>
      <c r="E22" s="105" t="s">
        <v>51</v>
      </c>
    </row>
    <row r="23" spans="2:5" ht="15" thickBot="1">
      <c r="B23" s="94"/>
      <c r="C23" s="95"/>
      <c r="D23" s="96"/>
      <c r="E23" s="97"/>
    </row>
    <row r="24" spans="2:5" ht="18.95" thickBot="1">
      <c r="B24" s="370" t="s">
        <v>55</v>
      </c>
      <c r="C24" s="371"/>
      <c r="D24" s="372"/>
      <c r="E24" s="373"/>
    </row>
    <row r="25" spans="2:5" ht="37.5" thickBot="1">
      <c r="B25" s="72" t="s">
        <v>5</v>
      </c>
      <c r="C25" s="149" t="s">
        <v>6</v>
      </c>
      <c r="D25" s="147" t="s">
        <v>7</v>
      </c>
      <c r="E25" s="149" t="s">
        <v>8</v>
      </c>
    </row>
    <row r="26" spans="2:5" s="4" customFormat="1" ht="270" customHeight="1">
      <c r="B26" s="106" t="s">
        <v>56</v>
      </c>
      <c r="C26" s="107" t="s">
        <v>57</v>
      </c>
      <c r="D26" s="108" t="s">
        <v>58</v>
      </c>
      <c r="E26" s="79" t="s">
        <v>25</v>
      </c>
    </row>
    <row r="27" spans="2:5" s="4" customFormat="1" ht="96.75" customHeight="1">
      <c r="B27" s="346" t="s">
        <v>59</v>
      </c>
      <c r="C27" s="109" t="s">
        <v>60</v>
      </c>
      <c r="D27" s="337" t="s">
        <v>61</v>
      </c>
      <c r="E27" s="349" t="s">
        <v>25</v>
      </c>
    </row>
    <row r="28" spans="2:5" s="4" customFormat="1" ht="75.75" customHeight="1">
      <c r="B28" s="347"/>
      <c r="C28" s="109" t="s">
        <v>62</v>
      </c>
      <c r="D28" s="338"/>
      <c r="E28" s="350"/>
    </row>
    <row r="29" spans="2:5" s="4" customFormat="1" ht="75.75" customHeight="1">
      <c r="B29" s="347"/>
      <c r="C29" s="109" t="s">
        <v>63</v>
      </c>
      <c r="D29" s="338"/>
      <c r="E29" s="350"/>
    </row>
    <row r="30" spans="2:5" s="4" customFormat="1" ht="48" customHeight="1">
      <c r="B30" s="348"/>
      <c r="C30" s="109" t="s">
        <v>64</v>
      </c>
      <c r="D30" s="339"/>
      <c r="E30" s="351"/>
    </row>
    <row r="31" spans="2:5" s="4" customFormat="1" ht="34.5" customHeight="1">
      <c r="B31" s="110" t="s">
        <v>65</v>
      </c>
      <c r="C31" s="111" t="s">
        <v>66</v>
      </c>
      <c r="D31" s="112"/>
      <c r="E31" s="113" t="s">
        <v>67</v>
      </c>
    </row>
    <row r="32" spans="2:5" s="4" customFormat="1" ht="45.75" customHeight="1">
      <c r="B32" s="346" t="s">
        <v>68</v>
      </c>
      <c r="C32" s="114" t="s">
        <v>69</v>
      </c>
      <c r="D32" s="337" t="s">
        <v>61</v>
      </c>
      <c r="E32" s="349" t="s">
        <v>25</v>
      </c>
    </row>
    <row r="33" spans="2:5" s="4" customFormat="1" ht="45.75" customHeight="1">
      <c r="B33" s="347"/>
      <c r="C33" s="109" t="s">
        <v>70</v>
      </c>
      <c r="D33" s="338"/>
      <c r="E33" s="350"/>
    </row>
    <row r="34" spans="2:5" s="4" customFormat="1" ht="45.75" customHeight="1">
      <c r="B34" s="347"/>
      <c r="C34" s="109" t="s">
        <v>71</v>
      </c>
      <c r="D34" s="338"/>
      <c r="E34" s="350"/>
    </row>
    <row r="35" spans="2:5" s="4" customFormat="1" ht="45.75" customHeight="1">
      <c r="B35" s="348"/>
      <c r="C35" s="114" t="s">
        <v>72</v>
      </c>
      <c r="D35" s="339"/>
      <c r="E35" s="351"/>
    </row>
    <row r="36" spans="2:5" s="4" customFormat="1" ht="34.5" customHeight="1">
      <c r="B36" s="110" t="s">
        <v>65</v>
      </c>
      <c r="C36" s="111" t="s">
        <v>73</v>
      </c>
      <c r="D36" s="112"/>
      <c r="E36" s="113" t="s">
        <v>67</v>
      </c>
    </row>
    <row r="37" spans="2:5" s="4" customFormat="1" ht="43.5" customHeight="1">
      <c r="B37" s="346" t="s">
        <v>74</v>
      </c>
      <c r="C37" s="109" t="s">
        <v>75</v>
      </c>
      <c r="D37" s="337" t="s">
        <v>76</v>
      </c>
      <c r="E37" s="349" t="s">
        <v>25</v>
      </c>
    </row>
    <row r="38" spans="2:5" s="4" customFormat="1" ht="43.5" customHeight="1">
      <c r="B38" s="347"/>
      <c r="C38" s="109" t="s">
        <v>77</v>
      </c>
      <c r="D38" s="338"/>
      <c r="E38" s="350"/>
    </row>
    <row r="39" spans="2:5" s="4" customFormat="1" ht="43.5" customHeight="1">
      <c r="B39" s="347"/>
      <c r="C39" s="109" t="s">
        <v>78</v>
      </c>
      <c r="D39" s="338"/>
      <c r="E39" s="350"/>
    </row>
    <row r="40" spans="2:5" s="4" customFormat="1" ht="43.5" customHeight="1">
      <c r="B40" s="348"/>
      <c r="C40" s="114" t="s">
        <v>72</v>
      </c>
      <c r="D40" s="339"/>
      <c r="E40" s="351"/>
    </row>
    <row r="41" spans="2:5" s="4" customFormat="1" ht="47.25" customHeight="1">
      <c r="B41" s="110" t="s">
        <v>65</v>
      </c>
      <c r="C41" s="111" t="s">
        <v>79</v>
      </c>
      <c r="D41" s="112"/>
      <c r="E41" s="113" t="s">
        <v>67</v>
      </c>
    </row>
    <row r="42" spans="2:5" s="4" customFormat="1" ht="47.25" customHeight="1">
      <c r="B42" s="110" t="s">
        <v>80</v>
      </c>
      <c r="C42" s="111" t="s">
        <v>81</v>
      </c>
      <c r="D42" s="112"/>
      <c r="E42" s="113" t="s">
        <v>67</v>
      </c>
    </row>
    <row r="43" spans="2:5" s="4" customFormat="1" ht="57.75" customHeight="1" thickBot="1">
      <c r="B43" s="115" t="s">
        <v>82</v>
      </c>
      <c r="C43" s="116" t="s">
        <v>83</v>
      </c>
      <c r="D43" s="93" t="s">
        <v>84</v>
      </c>
      <c r="E43" s="79" t="s">
        <v>25</v>
      </c>
    </row>
    <row r="44" spans="2:5" ht="15" thickBot="1">
      <c r="B44" s="94"/>
      <c r="C44" s="95"/>
      <c r="D44" s="96"/>
      <c r="E44" s="97"/>
    </row>
    <row r="45" spans="2:5" ht="18.95" thickBot="1">
      <c r="B45" s="352" t="s">
        <v>85</v>
      </c>
      <c r="C45" s="353"/>
      <c r="D45" s="354"/>
      <c r="E45" s="355"/>
    </row>
    <row r="46" spans="2:5" ht="37.5" thickBot="1">
      <c r="B46" s="72" t="s">
        <v>5</v>
      </c>
      <c r="C46" s="149" t="s">
        <v>6</v>
      </c>
      <c r="D46" s="147" t="s">
        <v>7</v>
      </c>
      <c r="E46" s="149" t="s">
        <v>8</v>
      </c>
    </row>
    <row r="47" spans="2:5" s="4" customFormat="1" ht="43.5">
      <c r="B47" s="117" t="s">
        <v>86</v>
      </c>
      <c r="C47" s="118" t="s">
        <v>87</v>
      </c>
      <c r="D47" s="119" t="s">
        <v>88</v>
      </c>
      <c r="E47" s="356" t="s">
        <v>25</v>
      </c>
    </row>
    <row r="48" spans="2:5" s="4" customFormat="1" ht="116.1">
      <c r="B48" s="120" t="s">
        <v>89</v>
      </c>
      <c r="C48" s="121" t="s">
        <v>90</v>
      </c>
      <c r="D48" s="122" t="s">
        <v>91</v>
      </c>
      <c r="E48" s="357"/>
    </row>
    <row r="49" spans="2:5" s="4" customFormat="1" ht="172.5" customHeight="1">
      <c r="B49" s="120" t="s">
        <v>92</v>
      </c>
      <c r="C49" s="121" t="s">
        <v>93</v>
      </c>
      <c r="D49" s="122" t="s">
        <v>94</v>
      </c>
      <c r="E49" s="357"/>
    </row>
    <row r="50" spans="2:5" s="4" customFormat="1" ht="117.75" customHeight="1">
      <c r="B50" s="120" t="s">
        <v>95</v>
      </c>
      <c r="C50" s="121" t="s">
        <v>96</v>
      </c>
      <c r="D50" s="122" t="s">
        <v>97</v>
      </c>
      <c r="E50" s="357"/>
    </row>
    <row r="51" spans="2:5" s="4" customFormat="1" ht="143.25" customHeight="1">
      <c r="B51" s="120" t="s">
        <v>98</v>
      </c>
      <c r="C51" s="121" t="s">
        <v>99</v>
      </c>
      <c r="D51" s="122" t="s">
        <v>100</v>
      </c>
      <c r="E51" s="357"/>
    </row>
    <row r="52" spans="2:5" s="4" customFormat="1" ht="79.5" customHeight="1" thickBot="1">
      <c r="B52" s="123" t="s">
        <v>101</v>
      </c>
      <c r="C52" s="124" t="s">
        <v>102</v>
      </c>
      <c r="D52" s="125" t="s">
        <v>103</v>
      </c>
      <c r="E52" s="358"/>
    </row>
    <row r="53" spans="2:5" s="4" customFormat="1" ht="15" thickBot="1">
      <c r="B53" s="94"/>
      <c r="C53" s="95"/>
      <c r="D53" s="96"/>
      <c r="E53" s="94"/>
    </row>
    <row r="54" spans="2:5" s="4" customFormat="1" ht="18.95" thickBot="1">
      <c r="B54" s="359" t="s">
        <v>104</v>
      </c>
      <c r="C54" s="360"/>
      <c r="D54" s="361"/>
      <c r="E54" s="362"/>
    </row>
    <row r="55" spans="2:5" s="4" customFormat="1" ht="37.5" thickBot="1">
      <c r="B55" s="72" t="s">
        <v>5</v>
      </c>
      <c r="C55" s="149" t="s">
        <v>6</v>
      </c>
      <c r="D55" s="147" t="s">
        <v>7</v>
      </c>
      <c r="E55" s="149" t="s">
        <v>8</v>
      </c>
    </row>
    <row r="56" spans="2:5" ht="43.5">
      <c r="B56" s="126" t="s">
        <v>105</v>
      </c>
      <c r="C56" s="99" t="s">
        <v>106</v>
      </c>
      <c r="D56" s="100" t="s">
        <v>107</v>
      </c>
      <c r="E56" s="79" t="s">
        <v>25</v>
      </c>
    </row>
    <row r="57" spans="2:5" ht="159.6">
      <c r="B57" s="127" t="s">
        <v>108</v>
      </c>
      <c r="C57" s="128" t="s">
        <v>109</v>
      </c>
      <c r="D57" s="129" t="s">
        <v>110</v>
      </c>
      <c r="E57" s="79" t="s">
        <v>25</v>
      </c>
    </row>
    <row r="58" spans="2:5" ht="72.599999999999994">
      <c r="B58" s="127" t="s">
        <v>111</v>
      </c>
      <c r="C58" s="128" t="s">
        <v>112</v>
      </c>
      <c r="D58" s="129" t="s">
        <v>113</v>
      </c>
      <c r="E58" s="79" t="s">
        <v>25</v>
      </c>
    </row>
    <row r="59" spans="2:5" ht="43.5">
      <c r="B59" s="127" t="s">
        <v>114</v>
      </c>
      <c r="C59" s="128" t="s">
        <v>115</v>
      </c>
      <c r="D59" s="128" t="s">
        <v>116</v>
      </c>
      <c r="E59" s="79" t="s">
        <v>25</v>
      </c>
    </row>
    <row r="60" spans="2:5" ht="72.599999999999994">
      <c r="B60" s="127" t="s">
        <v>117</v>
      </c>
      <c r="C60" s="128" t="s">
        <v>118</v>
      </c>
      <c r="D60" s="129" t="s">
        <v>119</v>
      </c>
      <c r="E60" s="79" t="s">
        <v>25</v>
      </c>
    </row>
    <row r="61" spans="2:5" ht="72.599999999999994">
      <c r="B61" s="127" t="s">
        <v>120</v>
      </c>
      <c r="C61" s="128" t="s">
        <v>121</v>
      </c>
      <c r="D61" s="128" t="s">
        <v>122</v>
      </c>
      <c r="E61" s="79" t="s">
        <v>25</v>
      </c>
    </row>
    <row r="62" spans="2:5" ht="29.1">
      <c r="B62" s="127" t="s">
        <v>123</v>
      </c>
      <c r="C62" s="128" t="s">
        <v>124</v>
      </c>
      <c r="D62" s="129" t="s">
        <v>125</v>
      </c>
      <c r="E62" s="79" t="s">
        <v>25</v>
      </c>
    </row>
    <row r="63" spans="2:5" ht="89.25" customHeight="1">
      <c r="B63" s="127" t="s">
        <v>126</v>
      </c>
      <c r="C63" s="128" t="s">
        <v>127</v>
      </c>
      <c r="D63" s="128" t="s">
        <v>128</v>
      </c>
      <c r="E63" s="79" t="s">
        <v>25</v>
      </c>
    </row>
    <row r="64" spans="2:5" ht="30" customHeight="1">
      <c r="B64" s="127" t="s">
        <v>129</v>
      </c>
      <c r="C64" s="128" t="s">
        <v>130</v>
      </c>
      <c r="D64" s="129" t="s">
        <v>131</v>
      </c>
      <c r="E64" s="79" t="s">
        <v>25</v>
      </c>
    </row>
    <row r="65" spans="2:5" ht="40.5" customHeight="1">
      <c r="B65" s="131" t="s">
        <v>132</v>
      </c>
      <c r="C65" s="132" t="s">
        <v>133</v>
      </c>
      <c r="D65" s="129" t="s">
        <v>134</v>
      </c>
      <c r="E65" s="79" t="s">
        <v>25</v>
      </c>
    </row>
    <row r="66" spans="2:5" ht="50.25" customHeight="1">
      <c r="B66" s="131" t="s">
        <v>135</v>
      </c>
      <c r="C66" s="132" t="s">
        <v>136</v>
      </c>
      <c r="D66" s="133" t="s">
        <v>137</v>
      </c>
      <c r="E66" s="79" t="s">
        <v>25</v>
      </c>
    </row>
    <row r="67" spans="2:5" ht="42.75" customHeight="1">
      <c r="B67" s="134" t="s">
        <v>138</v>
      </c>
      <c r="C67" s="135" t="s">
        <v>139</v>
      </c>
      <c r="D67" s="133" t="s">
        <v>140</v>
      </c>
      <c r="E67" s="130" t="s">
        <v>67</v>
      </c>
    </row>
    <row r="68" spans="2:5" ht="47.25" customHeight="1">
      <c r="B68" s="134" t="s">
        <v>141</v>
      </c>
      <c r="C68" s="132" t="s">
        <v>133</v>
      </c>
      <c r="D68" s="133" t="s">
        <v>140</v>
      </c>
      <c r="E68" s="130" t="s">
        <v>67</v>
      </c>
    </row>
    <row r="69" spans="2:5" ht="156" customHeight="1">
      <c r="B69" s="134" t="s">
        <v>142</v>
      </c>
      <c r="C69" s="132" t="s">
        <v>143</v>
      </c>
      <c r="D69" s="133" t="s">
        <v>140</v>
      </c>
      <c r="E69" s="130" t="s">
        <v>67</v>
      </c>
    </row>
    <row r="70" spans="2:5" ht="95.25" customHeight="1">
      <c r="B70" s="134" t="s">
        <v>144</v>
      </c>
      <c r="C70" s="132" t="s">
        <v>145</v>
      </c>
      <c r="D70" s="133" t="s">
        <v>140</v>
      </c>
      <c r="E70" s="130" t="s">
        <v>67</v>
      </c>
    </row>
    <row r="71" spans="2:5" ht="44.25" customHeight="1">
      <c r="B71" s="136" t="s">
        <v>146</v>
      </c>
      <c r="C71" s="128" t="s">
        <v>147</v>
      </c>
      <c r="D71" s="129" t="s">
        <v>148</v>
      </c>
      <c r="E71" s="79" t="s">
        <v>25</v>
      </c>
    </row>
    <row r="72" spans="2:5" ht="24" customHeight="1">
      <c r="B72" s="127" t="s">
        <v>149</v>
      </c>
      <c r="C72" s="128" t="s">
        <v>150</v>
      </c>
      <c r="D72" s="129" t="s">
        <v>151</v>
      </c>
      <c r="E72" s="79" t="s">
        <v>25</v>
      </c>
    </row>
    <row r="73" spans="2:5" ht="40.5" customHeight="1">
      <c r="B73" s="127" t="s">
        <v>152</v>
      </c>
      <c r="C73" s="128" t="s">
        <v>153</v>
      </c>
      <c r="D73" s="129" t="s">
        <v>154</v>
      </c>
      <c r="E73" s="79" t="s">
        <v>25</v>
      </c>
    </row>
    <row r="74" spans="2:5" ht="43.5" customHeight="1">
      <c r="B74" s="127" t="s">
        <v>155</v>
      </c>
      <c r="C74" s="128" t="s">
        <v>156</v>
      </c>
      <c r="D74" s="129" t="s">
        <v>157</v>
      </c>
      <c r="E74" s="190" t="s">
        <v>25</v>
      </c>
    </row>
    <row r="75" spans="2:5" ht="93.75" customHeight="1" thickBot="1">
      <c r="B75" s="137" t="s">
        <v>158</v>
      </c>
      <c r="C75" s="138" t="s">
        <v>159</v>
      </c>
      <c r="D75" s="139" t="s">
        <v>160</v>
      </c>
      <c r="E75" s="195" t="s">
        <v>25</v>
      </c>
    </row>
    <row r="76" spans="2:5" ht="15" thickBot="1">
      <c r="B76" s="94"/>
      <c r="C76" s="95"/>
      <c r="D76" s="96"/>
      <c r="E76" s="140"/>
    </row>
    <row r="77" spans="2:5" ht="18.95" thickBot="1">
      <c r="B77" s="343" t="s">
        <v>161</v>
      </c>
      <c r="C77" s="344"/>
      <c r="D77" s="344"/>
      <c r="E77" s="345"/>
    </row>
    <row r="78" spans="2:5" ht="18.95" thickBot="1">
      <c r="B78" s="72" t="s">
        <v>5</v>
      </c>
      <c r="C78" s="149" t="s">
        <v>6</v>
      </c>
      <c r="D78" s="147" t="s">
        <v>7</v>
      </c>
      <c r="E78" s="73" t="s">
        <v>8</v>
      </c>
    </row>
    <row r="79" spans="2:5" ht="165" customHeight="1" thickBot="1">
      <c r="B79" s="141" t="s">
        <v>162</v>
      </c>
      <c r="C79" s="142" t="s">
        <v>163</v>
      </c>
      <c r="D79" s="143" t="s">
        <v>164</v>
      </c>
      <c r="E79" s="79" t="s">
        <v>25</v>
      </c>
    </row>
    <row r="80" spans="2:5" ht="15" thickBot="1">
      <c r="B80" s="94"/>
      <c r="C80" s="95"/>
      <c r="D80" s="96"/>
      <c r="E80" s="140"/>
    </row>
    <row r="81" spans="2:5" ht="18.95" thickBot="1">
      <c r="B81" s="340" t="s">
        <v>165</v>
      </c>
      <c r="C81" s="341"/>
      <c r="D81" s="341"/>
      <c r="E81" s="342"/>
    </row>
    <row r="82" spans="2:5" ht="18.95" thickBot="1">
      <c r="B82" s="72" t="s">
        <v>5</v>
      </c>
      <c r="C82" s="149" t="s">
        <v>6</v>
      </c>
      <c r="D82" s="147" t="s">
        <v>7</v>
      </c>
      <c r="E82" s="73" t="s">
        <v>8</v>
      </c>
    </row>
    <row r="83" spans="2:5" ht="61.5" customHeight="1">
      <c r="B83" s="55" t="s">
        <v>166</v>
      </c>
      <c r="C83" s="144" t="s">
        <v>167</v>
      </c>
      <c r="D83" s="75" t="s">
        <v>168</v>
      </c>
      <c r="E83" s="79" t="s">
        <v>169</v>
      </c>
    </row>
    <row r="84" spans="2:5" ht="70.5" customHeight="1">
      <c r="B84" s="56" t="s">
        <v>170</v>
      </c>
      <c r="C84" s="145" t="s">
        <v>171</v>
      </c>
      <c r="D84" s="78" t="s">
        <v>172</v>
      </c>
      <c r="E84" s="79" t="s">
        <v>169</v>
      </c>
    </row>
    <row r="85" spans="2:5" ht="54" customHeight="1" thickBot="1">
      <c r="B85" s="57" t="s">
        <v>173</v>
      </c>
      <c r="C85" s="146" t="s">
        <v>174</v>
      </c>
      <c r="D85" s="81" t="s">
        <v>175</v>
      </c>
      <c r="E85" s="79" t="s">
        <v>169</v>
      </c>
    </row>
  </sheetData>
  <sheetProtection formatCells="0" formatColumns="0" formatRows="0" insertColumns="0" insertRows="0" insertHyperlinks="0" deleteColumns="0" deleteRows="0" sort="0" autoFilter="0" pivotTables="0"/>
  <mergeCells count="17">
    <mergeCell ref="B7:E7"/>
    <mergeCell ref="B19:E19"/>
    <mergeCell ref="B24:E24"/>
    <mergeCell ref="B27:B30"/>
    <mergeCell ref="E27:E30"/>
    <mergeCell ref="D27:D30"/>
    <mergeCell ref="D32:D35"/>
    <mergeCell ref="D37:D40"/>
    <mergeCell ref="B81:E81"/>
    <mergeCell ref="B77:E77"/>
    <mergeCell ref="B32:B35"/>
    <mergeCell ref="E32:E35"/>
    <mergeCell ref="B37:B40"/>
    <mergeCell ref="E37:E40"/>
    <mergeCell ref="B45:E45"/>
    <mergeCell ref="E47:E52"/>
    <mergeCell ref="B54:E54"/>
  </mergeCells>
  <conditionalFormatting sqref="B19">
    <cfRule type="duplicateValues" dxfId="27" priority="2"/>
  </conditionalFormatting>
  <conditionalFormatting sqref="B21">
    <cfRule type="duplicateValues" dxfId="26" priority="4"/>
  </conditionalFormatting>
  <conditionalFormatting sqref="B22">
    <cfRule type="duplicateValues" dxfId="25" priority="3"/>
  </conditionalFormatting>
  <pageMargins left="0.7" right="0.7" top="0.75" bottom="0.75" header="0.3" footer="0.3"/>
  <pageSetup scale="6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1:C12"/>
  <sheetViews>
    <sheetView showGridLines="0" zoomScaleNormal="100" workbookViewId="0">
      <selection activeCell="C8" sqref="C8"/>
    </sheetView>
  </sheetViews>
  <sheetFormatPr defaultColWidth="11.42578125" defaultRowHeight="12.6"/>
  <cols>
    <col min="1" max="1" width="4.42578125" style="3" customWidth="1"/>
    <col min="2" max="2" width="25.85546875" style="3" customWidth="1"/>
    <col min="3" max="3" width="150.28515625" style="3" customWidth="1"/>
    <col min="4" max="16384" width="11.42578125" style="3"/>
  </cols>
  <sheetData>
    <row r="1" spans="2:3" ht="12.95" thickBot="1"/>
    <row r="2" spans="2:3" ht="18.95" thickBot="1">
      <c r="B2" s="62" t="s">
        <v>176</v>
      </c>
      <c r="C2" s="63" t="s">
        <v>177</v>
      </c>
    </row>
    <row r="3" spans="2:3" ht="58.5" customHeight="1">
      <c r="B3" s="64" t="s">
        <v>178</v>
      </c>
      <c r="C3" s="65" t="s">
        <v>179</v>
      </c>
    </row>
    <row r="4" spans="2:3" ht="99" customHeight="1">
      <c r="B4" s="66" t="s">
        <v>180</v>
      </c>
      <c r="C4" s="67" t="s">
        <v>181</v>
      </c>
    </row>
    <row r="5" spans="2:3" ht="48.75" customHeight="1">
      <c r="B5" s="66" t="s">
        <v>182</v>
      </c>
      <c r="C5" s="68" t="s">
        <v>183</v>
      </c>
    </row>
    <row r="6" spans="2:3" ht="77.25" customHeight="1">
      <c r="B6" s="66" t="s">
        <v>184</v>
      </c>
      <c r="C6" s="68" t="s">
        <v>185</v>
      </c>
    </row>
    <row r="7" spans="2:3" ht="25.5" customHeight="1">
      <c r="B7" s="66" t="s">
        <v>186</v>
      </c>
      <c r="C7" s="67" t="s">
        <v>187</v>
      </c>
    </row>
    <row r="8" spans="2:3" ht="36" customHeight="1">
      <c r="B8" s="66" t="s">
        <v>188</v>
      </c>
      <c r="C8" s="67" t="s">
        <v>189</v>
      </c>
    </row>
    <row r="9" spans="2:3" ht="50.25" customHeight="1">
      <c r="B9" s="66" t="s">
        <v>190</v>
      </c>
      <c r="C9" s="68" t="s">
        <v>191</v>
      </c>
    </row>
    <row r="10" spans="2:3" ht="72.75" customHeight="1">
      <c r="B10" s="66" t="s">
        <v>192</v>
      </c>
      <c r="C10" s="68" t="s">
        <v>193</v>
      </c>
    </row>
    <row r="11" spans="2:3" ht="63" customHeight="1">
      <c r="B11" s="66" t="s">
        <v>194</v>
      </c>
      <c r="C11" s="68" t="s">
        <v>195</v>
      </c>
    </row>
    <row r="12" spans="2:3" ht="63" customHeight="1" thickBot="1">
      <c r="B12" s="69" t="s">
        <v>196</v>
      </c>
      <c r="C12" s="70" t="s">
        <v>197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ECBF8-7741-4D0B-B3D5-B2FFC01E82E7}">
  <sheetPr>
    <tabColor theme="4" tint="0.59999389629810485"/>
  </sheetPr>
  <dimension ref="B1:C17"/>
  <sheetViews>
    <sheetView zoomScale="90" zoomScaleNormal="90" workbookViewId="0">
      <selection activeCell="B4" sqref="B4"/>
    </sheetView>
  </sheetViews>
  <sheetFormatPr defaultColWidth="11.42578125" defaultRowHeight="14.45"/>
  <cols>
    <col min="2" max="2" width="164.5703125" customWidth="1"/>
    <col min="3" max="3" width="15.140625" customWidth="1"/>
  </cols>
  <sheetData>
    <row r="1" spans="2:3" ht="26.45" thickBot="1">
      <c r="B1" s="189" t="s">
        <v>198</v>
      </c>
      <c r="C1" s="182" t="s">
        <v>199</v>
      </c>
    </row>
    <row r="2" spans="2:3" s="187" customFormat="1" ht="54" customHeight="1" thickBot="1">
      <c r="B2" s="188" t="s">
        <v>200</v>
      </c>
      <c r="C2" s="183" t="s">
        <v>201</v>
      </c>
    </row>
    <row r="3" spans="2:3" s="187" customFormat="1" ht="72.75" customHeight="1" thickBot="1">
      <c r="B3" s="188" t="s">
        <v>202</v>
      </c>
      <c r="C3" s="184" t="s">
        <v>203</v>
      </c>
    </row>
    <row r="4" spans="2:3" s="187" customFormat="1" ht="41.25" customHeight="1" thickBot="1">
      <c r="B4" s="188" t="s">
        <v>204</v>
      </c>
      <c r="C4" s="185" t="s">
        <v>205</v>
      </c>
    </row>
    <row r="5" spans="2:3" s="187" customFormat="1" ht="36.75" customHeight="1" thickBot="1">
      <c r="B5" s="188" t="s">
        <v>206</v>
      </c>
      <c r="C5" s="186" t="s">
        <v>207</v>
      </c>
    </row>
    <row r="6" spans="2:3" ht="15" thickBot="1"/>
    <row r="7" spans="2:3" ht="26.45" thickBot="1">
      <c r="B7" s="189" t="s">
        <v>208</v>
      </c>
      <c r="C7" s="182" t="s">
        <v>199</v>
      </c>
    </row>
    <row r="8" spans="2:3" ht="39.75" customHeight="1" thickBot="1">
      <c r="B8" s="188" t="s">
        <v>209</v>
      </c>
      <c r="C8" s="183" t="s">
        <v>201</v>
      </c>
    </row>
    <row r="9" spans="2:3" ht="39.75" customHeight="1" thickBot="1">
      <c r="B9" s="188" t="s">
        <v>210</v>
      </c>
      <c r="C9" s="184" t="s">
        <v>203</v>
      </c>
    </row>
    <row r="10" spans="2:3" ht="33.75" customHeight="1" thickBot="1">
      <c r="B10" s="188" t="s">
        <v>211</v>
      </c>
      <c r="C10" s="185" t="s">
        <v>205</v>
      </c>
    </row>
    <row r="11" spans="2:3" ht="33.75" customHeight="1" thickBot="1">
      <c r="B11" s="188" t="s">
        <v>212</v>
      </c>
      <c r="C11" s="186" t="s">
        <v>207</v>
      </c>
    </row>
    <row r="12" spans="2:3" ht="15" thickBot="1"/>
    <row r="13" spans="2:3" ht="26.45" thickBot="1">
      <c r="B13" s="189" t="s">
        <v>213</v>
      </c>
      <c r="C13" s="182" t="s">
        <v>199</v>
      </c>
    </row>
    <row r="14" spans="2:3" ht="41.25" customHeight="1" thickBot="1">
      <c r="B14" s="188" t="s">
        <v>214</v>
      </c>
      <c r="C14" s="183" t="s">
        <v>201</v>
      </c>
    </row>
    <row r="15" spans="2:3" ht="31.5" customHeight="1" thickBot="1">
      <c r="B15" s="188" t="s">
        <v>215</v>
      </c>
      <c r="C15" s="184" t="s">
        <v>203</v>
      </c>
    </row>
    <row r="16" spans="2:3" ht="31.5" customHeight="1" thickBot="1">
      <c r="B16" s="188" t="s">
        <v>216</v>
      </c>
      <c r="C16" s="185" t="s">
        <v>205</v>
      </c>
    </row>
    <row r="17" spans="2:3" ht="34.5" customHeight="1" thickBot="1">
      <c r="B17" s="188" t="s">
        <v>212</v>
      </c>
      <c r="C17" s="186" t="s">
        <v>207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BA307"/>
  <sheetViews>
    <sheetView tabSelected="1" zoomScale="70" zoomScaleNormal="70" workbookViewId="0">
      <pane xSplit="4" ySplit="6" topLeftCell="E13" activePane="bottomRight" state="frozen"/>
      <selection pane="bottomRight" activeCell="AV5" sqref="AV1:AV1048576"/>
      <selection pane="bottomLeft" activeCell="A6" sqref="A6"/>
      <selection pane="topRight" activeCell="E3" sqref="E3"/>
    </sheetView>
  </sheetViews>
  <sheetFormatPr defaultColWidth="11.42578125" defaultRowHeight="12.95" zeroHeight="1"/>
  <cols>
    <col min="1" max="1" width="4.140625" style="196" bestFit="1" customWidth="1"/>
    <col min="2" max="2" width="19.28515625" style="196" customWidth="1"/>
    <col min="3" max="3" width="19.5703125" style="196" customWidth="1"/>
    <col min="4" max="4" width="21.85546875" style="196" customWidth="1"/>
    <col min="5" max="5" width="44.7109375" style="197" customWidth="1"/>
    <col min="6" max="6" width="22.7109375" style="196" customWidth="1"/>
    <col min="7" max="7" width="18.85546875" style="196" customWidth="1"/>
    <col min="8" max="8" width="22.140625" style="196" customWidth="1"/>
    <col min="9" max="9" width="25.7109375" style="196" customWidth="1"/>
    <col min="10" max="10" width="24.7109375" style="196" customWidth="1"/>
    <col min="11" max="11" width="21.28515625" style="196" customWidth="1"/>
    <col min="12" max="12" width="22.140625" style="196" customWidth="1"/>
    <col min="13" max="13" width="16.140625" style="196" customWidth="1"/>
    <col min="14" max="14" width="22.85546875" style="196" customWidth="1"/>
    <col min="15" max="15" width="7.28515625" style="196" hidden="1" customWidth="1"/>
    <col min="16" max="16" width="21.140625" style="196" customWidth="1"/>
    <col min="17" max="17" width="7.28515625" style="196" hidden="1" customWidth="1"/>
    <col min="18" max="18" width="18.85546875" style="196" customWidth="1"/>
    <col min="19" max="19" width="7.28515625" style="196" hidden="1" customWidth="1"/>
    <col min="20" max="20" width="10.42578125" style="196" hidden="1" customWidth="1"/>
    <col min="21" max="21" width="18.140625" style="196" customWidth="1"/>
    <col min="22" max="22" width="25.85546875" style="196" customWidth="1"/>
    <col min="23" max="24" width="14.28515625" style="196" customWidth="1"/>
    <col min="25" max="25" width="14.85546875" style="196" customWidth="1"/>
    <col min="26" max="26" width="15.28515625" style="196" customWidth="1"/>
    <col min="27" max="27" width="14.85546875" style="196" customWidth="1"/>
    <col min="28" max="28" width="23.5703125" style="196" customWidth="1"/>
    <col min="29" max="29" width="16.7109375" style="196" customWidth="1"/>
    <col min="30" max="30" width="18.85546875" style="196" customWidth="1"/>
    <col min="31" max="31" width="18.5703125" style="196" customWidth="1"/>
    <col min="32" max="32" width="18.140625" style="196" customWidth="1"/>
    <col min="33" max="33" width="17.140625" style="196" customWidth="1"/>
    <col min="34" max="34" width="30.5703125" style="196" customWidth="1"/>
    <col min="35" max="35" width="26.140625" style="196" customWidth="1"/>
    <col min="36" max="36" width="34.85546875" style="196" customWidth="1"/>
    <col min="37" max="37" width="25.85546875" style="196" customWidth="1"/>
    <col min="38" max="38" width="24.140625" style="196" customWidth="1"/>
    <col min="39" max="39" width="20.85546875" style="196" customWidth="1"/>
    <col min="40" max="40" width="32.7109375" style="196" customWidth="1"/>
    <col min="41" max="41" width="33.7109375" style="196" customWidth="1"/>
    <col min="42" max="42" width="26.85546875" style="196" customWidth="1"/>
    <col min="43" max="43" width="22.42578125" style="196" customWidth="1"/>
    <col min="44" max="44" width="18.7109375" style="196" customWidth="1"/>
    <col min="45" max="45" width="20.85546875" style="196" customWidth="1"/>
    <col min="46" max="46" width="23.140625" style="196" customWidth="1"/>
    <col min="47" max="47" width="14.5703125" style="196" customWidth="1"/>
    <col min="48" max="48" width="20" style="196" hidden="1" customWidth="1"/>
    <col min="49" max="49" width="17.5703125" style="196" customWidth="1"/>
    <col min="50" max="50" width="17.7109375" style="196" bestFit="1" customWidth="1"/>
    <col min="51" max="51" width="23" style="196" bestFit="1" customWidth="1"/>
    <col min="52" max="52" width="20.28515625" style="196" customWidth="1"/>
    <col min="53" max="53" width="23.85546875" style="196" customWidth="1"/>
    <col min="54" max="16384" width="11.42578125" style="196"/>
  </cols>
  <sheetData>
    <row r="1" spans="1:53" ht="24.6" customHeight="1">
      <c r="A1" s="374"/>
      <c r="B1" s="375"/>
      <c r="C1" s="375"/>
      <c r="D1" s="375"/>
      <c r="E1" s="375" t="s">
        <v>217</v>
      </c>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8"/>
      <c r="BA1" s="308" t="s">
        <v>218</v>
      </c>
    </row>
    <row r="2" spans="1:53" ht="24.95" customHeight="1">
      <c r="A2" s="374"/>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c r="AM2" s="375"/>
      <c r="AN2" s="375"/>
      <c r="AO2" s="375"/>
      <c r="AP2" s="375"/>
      <c r="AQ2" s="375"/>
      <c r="AR2" s="375"/>
      <c r="AS2" s="375"/>
      <c r="AT2" s="375"/>
      <c r="AU2" s="375"/>
      <c r="AV2" s="375"/>
      <c r="AW2" s="375"/>
      <c r="AX2" s="375"/>
      <c r="AY2" s="375"/>
      <c r="AZ2" s="378"/>
      <c r="BA2" s="309" t="s">
        <v>219</v>
      </c>
    </row>
    <row r="3" spans="1:53" ht="24.95" customHeight="1" thickBot="1">
      <c r="A3" s="376"/>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c r="AW3" s="377"/>
      <c r="AX3" s="377"/>
      <c r="AY3" s="377"/>
      <c r="AZ3" s="379"/>
      <c r="BA3" s="309" t="s">
        <v>220</v>
      </c>
    </row>
    <row r="4" spans="1:53" ht="38.1" customHeight="1" thickBot="1">
      <c r="A4" s="383" t="s">
        <v>17</v>
      </c>
      <c r="B4" s="384"/>
      <c r="C4" s="384"/>
      <c r="D4" s="384"/>
      <c r="E4" s="384"/>
      <c r="F4" s="384"/>
      <c r="G4" s="384"/>
      <c r="H4" s="384"/>
      <c r="I4" s="384"/>
      <c r="J4" s="384"/>
      <c r="K4" s="383" t="s">
        <v>221</v>
      </c>
      <c r="L4" s="384"/>
      <c r="M4" s="391" t="s">
        <v>55</v>
      </c>
      <c r="N4" s="392"/>
      <c r="O4" s="392"/>
      <c r="P4" s="392"/>
      <c r="Q4" s="392"/>
      <c r="R4" s="392"/>
      <c r="S4" s="392"/>
      <c r="T4" s="392"/>
      <c r="U4" s="392"/>
      <c r="V4" s="393"/>
      <c r="W4" s="385" t="s">
        <v>222</v>
      </c>
      <c r="X4" s="386"/>
      <c r="Y4" s="386"/>
      <c r="Z4" s="386"/>
      <c r="AA4" s="386"/>
      <c r="AB4" s="387"/>
      <c r="AC4" s="388" t="s">
        <v>223</v>
      </c>
      <c r="AD4" s="389"/>
      <c r="AE4" s="389"/>
      <c r="AF4" s="389"/>
      <c r="AG4" s="389"/>
      <c r="AH4" s="389"/>
      <c r="AI4" s="389"/>
      <c r="AJ4" s="389"/>
      <c r="AK4" s="389"/>
      <c r="AL4" s="389"/>
      <c r="AM4" s="389"/>
      <c r="AN4" s="389"/>
      <c r="AO4" s="389"/>
      <c r="AP4" s="389"/>
      <c r="AQ4" s="389"/>
      <c r="AR4" s="389"/>
      <c r="AS4" s="389"/>
      <c r="AT4" s="389"/>
      <c r="AU4" s="389"/>
      <c r="AV4" s="390"/>
      <c r="AW4" s="198" t="s">
        <v>161</v>
      </c>
      <c r="AX4" s="380" t="s">
        <v>165</v>
      </c>
      <c r="AY4" s="381"/>
      <c r="AZ4" s="381"/>
      <c r="BA4" s="382"/>
    </row>
    <row r="5" spans="1:53" ht="78.599999999999994" thickBot="1">
      <c r="A5" s="199" t="s">
        <v>224</v>
      </c>
      <c r="B5" s="200" t="s">
        <v>225</v>
      </c>
      <c r="C5" s="200" t="s">
        <v>26</v>
      </c>
      <c r="D5" s="200" t="s">
        <v>29</v>
      </c>
      <c r="E5" s="200" t="s">
        <v>32</v>
      </c>
      <c r="F5" s="200" t="s">
        <v>35</v>
      </c>
      <c r="G5" s="200" t="s">
        <v>226</v>
      </c>
      <c r="H5" s="200" t="s">
        <v>227</v>
      </c>
      <c r="I5" s="200" t="s">
        <v>228</v>
      </c>
      <c r="J5" s="200" t="s">
        <v>44</v>
      </c>
      <c r="K5" s="201" t="s">
        <v>229</v>
      </c>
      <c r="L5" s="202" t="s">
        <v>230</v>
      </c>
      <c r="M5" s="203" t="s">
        <v>56</v>
      </c>
      <c r="N5" s="204" t="s">
        <v>231</v>
      </c>
      <c r="O5" s="205" t="s">
        <v>65</v>
      </c>
      <c r="P5" s="204" t="s">
        <v>232</v>
      </c>
      <c r="Q5" s="205" t="s">
        <v>65</v>
      </c>
      <c r="R5" s="204" t="s">
        <v>233</v>
      </c>
      <c r="S5" s="205" t="s">
        <v>65</v>
      </c>
      <c r="T5" s="205" t="s">
        <v>234</v>
      </c>
      <c r="U5" s="205" t="s">
        <v>80</v>
      </c>
      <c r="V5" s="206" t="s">
        <v>82</v>
      </c>
      <c r="W5" s="207" t="s">
        <v>86</v>
      </c>
      <c r="X5" s="208" t="s">
        <v>89</v>
      </c>
      <c r="Y5" s="208" t="s">
        <v>92</v>
      </c>
      <c r="Z5" s="208" t="s">
        <v>95</v>
      </c>
      <c r="AA5" s="208" t="s">
        <v>98</v>
      </c>
      <c r="AB5" s="209" t="s">
        <v>235</v>
      </c>
      <c r="AC5" s="210" t="s">
        <v>105</v>
      </c>
      <c r="AD5" s="211" t="s">
        <v>108</v>
      </c>
      <c r="AE5" s="211" t="s">
        <v>111</v>
      </c>
      <c r="AF5" s="211" t="s">
        <v>114</v>
      </c>
      <c r="AG5" s="211" t="s">
        <v>117</v>
      </c>
      <c r="AH5" s="211" t="s">
        <v>120</v>
      </c>
      <c r="AI5" s="211" t="s">
        <v>123</v>
      </c>
      <c r="AJ5" s="211" t="s">
        <v>126</v>
      </c>
      <c r="AK5" s="211" t="s">
        <v>129</v>
      </c>
      <c r="AL5" s="212" t="s">
        <v>132</v>
      </c>
      <c r="AM5" s="212" t="s">
        <v>135</v>
      </c>
      <c r="AN5" s="213" t="s">
        <v>236</v>
      </c>
      <c r="AO5" s="205" t="s">
        <v>141</v>
      </c>
      <c r="AP5" s="205" t="s">
        <v>237</v>
      </c>
      <c r="AQ5" s="214" t="s">
        <v>144</v>
      </c>
      <c r="AR5" s="215" t="s">
        <v>146</v>
      </c>
      <c r="AS5" s="215" t="s">
        <v>149</v>
      </c>
      <c r="AT5" s="211" t="s">
        <v>152</v>
      </c>
      <c r="AU5" s="211" t="s">
        <v>155</v>
      </c>
      <c r="AV5" s="211" t="s">
        <v>158</v>
      </c>
      <c r="AW5" s="198" t="s">
        <v>162</v>
      </c>
      <c r="AX5" s="216" t="s">
        <v>238</v>
      </c>
      <c r="AY5" s="217" t="s">
        <v>239</v>
      </c>
      <c r="AZ5" s="217" t="s">
        <v>240</v>
      </c>
      <c r="BA5" s="218" t="s">
        <v>241</v>
      </c>
    </row>
    <row r="6" spans="1:53" s="232" customFormat="1" ht="84.75" customHeight="1" thickBot="1">
      <c r="A6" s="219" t="s">
        <v>242</v>
      </c>
      <c r="B6" s="220" t="s">
        <v>243</v>
      </c>
      <c r="C6" s="220" t="s">
        <v>244</v>
      </c>
      <c r="D6" s="220" t="s">
        <v>245</v>
      </c>
      <c r="E6" s="221" t="s">
        <v>246</v>
      </c>
      <c r="F6" s="220" t="s">
        <v>247</v>
      </c>
      <c r="G6" s="220" t="s">
        <v>248</v>
      </c>
      <c r="H6" s="220" t="s">
        <v>249</v>
      </c>
      <c r="I6" s="220" t="s">
        <v>250</v>
      </c>
      <c r="J6" s="222" t="s">
        <v>251</v>
      </c>
      <c r="K6" s="219" t="s">
        <v>252</v>
      </c>
      <c r="L6" s="220" t="s">
        <v>253</v>
      </c>
      <c r="M6" s="223" t="s">
        <v>254</v>
      </c>
      <c r="N6" s="222" t="s">
        <v>255</v>
      </c>
      <c r="O6" s="222"/>
      <c r="P6" s="222" t="s">
        <v>256</v>
      </c>
      <c r="Q6" s="222"/>
      <c r="R6" s="222" t="s">
        <v>257</v>
      </c>
      <c r="S6" s="222"/>
      <c r="T6" s="222"/>
      <c r="U6" s="222" t="s">
        <v>258</v>
      </c>
      <c r="V6" s="224" t="s">
        <v>259</v>
      </c>
      <c r="W6" s="225" t="s">
        <v>260</v>
      </c>
      <c r="X6" s="226" t="s">
        <v>261</v>
      </c>
      <c r="Y6" s="226" t="s">
        <v>262</v>
      </c>
      <c r="Z6" s="226" t="s">
        <v>263</v>
      </c>
      <c r="AA6" s="226" t="s">
        <v>264</v>
      </c>
      <c r="AB6" s="227" t="s">
        <v>265</v>
      </c>
      <c r="AC6" s="223" t="s">
        <v>266</v>
      </c>
      <c r="AD6" s="228" t="s">
        <v>267</v>
      </c>
      <c r="AE6" s="228" t="s">
        <v>268</v>
      </c>
      <c r="AF6" s="228" t="s">
        <v>269</v>
      </c>
      <c r="AG6" s="228" t="s">
        <v>270</v>
      </c>
      <c r="AH6" s="228" t="s">
        <v>271</v>
      </c>
      <c r="AI6" s="228" t="s">
        <v>272</v>
      </c>
      <c r="AJ6" s="228" t="s">
        <v>273</v>
      </c>
      <c r="AK6" s="228" t="s">
        <v>272</v>
      </c>
      <c r="AL6" s="228" t="s">
        <v>274</v>
      </c>
      <c r="AM6" s="229" t="s">
        <v>275</v>
      </c>
      <c r="AN6" s="225" t="s">
        <v>276</v>
      </c>
      <c r="AO6" s="226" t="s">
        <v>276</v>
      </c>
      <c r="AP6" s="226" t="s">
        <v>276</v>
      </c>
      <c r="AQ6" s="227" t="s">
        <v>276</v>
      </c>
      <c r="AR6" s="223" t="s">
        <v>277</v>
      </c>
      <c r="AS6" s="228" t="s">
        <v>278</v>
      </c>
      <c r="AT6" s="228" t="s">
        <v>279</v>
      </c>
      <c r="AU6" s="228" t="s">
        <v>280</v>
      </c>
      <c r="AV6" s="224" t="s">
        <v>281</v>
      </c>
      <c r="AW6" s="230" t="s">
        <v>282</v>
      </c>
      <c r="AX6" s="230" t="s">
        <v>283</v>
      </c>
      <c r="AY6" s="230" t="s">
        <v>284</v>
      </c>
      <c r="AZ6" s="230" t="s">
        <v>285</v>
      </c>
      <c r="BA6" s="231"/>
    </row>
    <row r="7" spans="1:53" ht="117" customHeight="1">
      <c r="A7" s="233">
        <v>1</v>
      </c>
      <c r="B7" s="234" t="s">
        <v>286</v>
      </c>
      <c r="C7" s="234" t="s">
        <v>287</v>
      </c>
      <c r="D7" s="314" t="s">
        <v>288</v>
      </c>
      <c r="E7" s="314" t="s">
        <v>289</v>
      </c>
      <c r="F7" s="234" t="s">
        <v>290</v>
      </c>
      <c r="G7" s="234">
        <v>2023</v>
      </c>
      <c r="H7" s="234" t="s">
        <v>291</v>
      </c>
      <c r="I7" s="234" t="s">
        <v>292</v>
      </c>
      <c r="J7" s="234" t="s">
        <v>291</v>
      </c>
      <c r="K7" s="233" t="s">
        <v>293</v>
      </c>
      <c r="L7" s="235" t="s">
        <v>293</v>
      </c>
      <c r="M7" s="310" t="s">
        <v>294</v>
      </c>
      <c r="N7" s="268" t="s">
        <v>295</v>
      </c>
      <c r="O7" s="269">
        <f>IFERROR(VLOOKUP(N7,'Listas Generales'!$B$25:$C$29,2,0),0)</f>
        <v>3</v>
      </c>
      <c r="P7" s="268" t="s">
        <v>296</v>
      </c>
      <c r="Q7" s="269">
        <f>IFERROR(VLOOKUP(P7,'Listas Generales'!$B$32:$C$36,2,0),0)</f>
        <v>5</v>
      </c>
      <c r="R7" s="268" t="s">
        <v>296</v>
      </c>
      <c r="S7" s="269">
        <f>IFERROR(VLOOKUP(R7,'Listas Generales'!$B$40:$C$44,2,0),0)</f>
        <v>5</v>
      </c>
      <c r="T7" s="269">
        <f>IF(OR(O7=0,Q7=0,S7=0),0,IF(AND(O7=1,Q7=1,S7=1),1,(IF(OR(AND(O7=5,Q7=5),AND(Q7=5,S7=5),AND(O7=5,S7=5),AND(O7=5,Q7=5,S7=5)),5,3))))</f>
        <v>5</v>
      </c>
      <c r="U7" s="268" t="str">
        <f>IFERROR(VLOOKUP(T7,'Listas Generales'!$B$4:$C$7,2,0),"-")</f>
        <v>Alto</v>
      </c>
      <c r="V7" s="236" t="s">
        <v>297</v>
      </c>
      <c r="W7" s="237" t="s">
        <v>298</v>
      </c>
      <c r="X7" s="238" t="s">
        <v>298</v>
      </c>
      <c r="Y7" s="238" t="s">
        <v>298</v>
      </c>
      <c r="Z7" s="238" t="s">
        <v>298</v>
      </c>
      <c r="AA7" s="238" t="s">
        <v>298</v>
      </c>
      <c r="AB7" s="239" t="s">
        <v>299</v>
      </c>
      <c r="AC7" s="282" t="s">
        <v>300</v>
      </c>
      <c r="AD7" s="283" t="s">
        <v>301</v>
      </c>
      <c r="AE7" s="283" t="s">
        <v>302</v>
      </c>
      <c r="AF7" s="283" t="s">
        <v>303</v>
      </c>
      <c r="AG7" s="284" t="s">
        <v>304</v>
      </c>
      <c r="AH7" s="283" t="s">
        <v>305</v>
      </c>
      <c r="AI7" s="238" t="s">
        <v>292</v>
      </c>
      <c r="AJ7" s="283" t="s">
        <v>305</v>
      </c>
      <c r="AK7" s="324" t="s">
        <v>291</v>
      </c>
      <c r="AL7" s="282" t="s">
        <v>306</v>
      </c>
      <c r="AM7" s="250" t="s">
        <v>307</v>
      </c>
      <c r="AN7" s="290" t="str">
        <f>IF(ISERROR(VLOOKUP(AL7,'Listas Ley Transparencia'!$H$3:$M$17,2,0)),"",VLOOKUP(AL7,'Listas Ley Transparencia'!$H$3:$M$17,2,0))</f>
        <v>Información exceptuada por daño a los intereses públicos. Artículo 19 Ley 1712 de 2014</v>
      </c>
      <c r="AO7" s="291" t="str">
        <f>IF(ISERROR(VLOOKUP(AL7,'Listas Ley Transparencia'!$H$3:$M$17,3,0)),"",VLOOKUP(AL7,'Listas Ley Transparencia'!$H$3:$M$17,3,0))</f>
        <v>La prevención, investigación y persecución de delitos y las faltas disciplinarias, mientras que no se haga efectiva la medida de aseguramiento o se formule pliego de cargos, según el caso.</v>
      </c>
      <c r="AP7" s="291" t="str">
        <f>IF(ISERROR(VLOOKUP(AL7,'Listas Ley Transparencia'!$H$3:$M$17,4,0)),"",VLOOKUP(AL7,'Listas Ley Transparencia'!$H$3:$M$17,4,0))</f>
        <v>Pública Reservada</v>
      </c>
      <c r="AQ7" s="292" t="str">
        <f>IF(ISERROR(VLOOKUP(AL7,'Listas Ley Transparencia'!$H$3:$M$17,6,0)),"",VLOOKUP(AL7,'Listas Ley Transparencia'!$H$3:$M$17,6,0))</f>
        <v>No Mayor a 15 años</v>
      </c>
      <c r="AR7" s="286" t="s">
        <v>308</v>
      </c>
      <c r="AS7" s="333" t="s">
        <v>309</v>
      </c>
      <c r="AT7" s="283" t="s">
        <v>310</v>
      </c>
      <c r="AU7" s="283" t="s">
        <v>311</v>
      </c>
      <c r="AV7" s="327"/>
      <c r="AW7" s="296" t="s">
        <v>298</v>
      </c>
      <c r="AX7" s="297" t="s">
        <v>298</v>
      </c>
      <c r="AY7" s="298" t="s">
        <v>298</v>
      </c>
      <c r="AZ7" s="298" t="s">
        <v>298</v>
      </c>
      <c r="BA7" s="299" t="str">
        <f>IF(OR(AX7="Si",AY7="Si",AZ7="Si"),"Si","No")</f>
        <v>No</v>
      </c>
    </row>
    <row r="8" spans="1:53" ht="106.5" customHeight="1">
      <c r="A8" s="241">
        <v>2</v>
      </c>
      <c r="B8" s="242" t="s">
        <v>312</v>
      </c>
      <c r="C8" s="244" t="s">
        <v>287</v>
      </c>
      <c r="D8" s="315" t="s">
        <v>313</v>
      </c>
      <c r="E8" s="315" t="s">
        <v>314</v>
      </c>
      <c r="F8" s="244" t="s">
        <v>290</v>
      </c>
      <c r="G8" s="244">
        <v>2023</v>
      </c>
      <c r="H8" s="244" t="s">
        <v>291</v>
      </c>
      <c r="I8" s="252" t="s">
        <v>292</v>
      </c>
      <c r="J8" s="252" t="s">
        <v>291</v>
      </c>
      <c r="K8" s="245" t="s">
        <v>293</v>
      </c>
      <c r="L8" s="244" t="s">
        <v>293</v>
      </c>
      <c r="M8" s="310" t="s">
        <v>180</v>
      </c>
      <c r="N8" s="270" t="s">
        <v>295</v>
      </c>
      <c r="O8" s="269">
        <f>IFERROR(VLOOKUP(N8,'Listas Generales'!$B$25:$C$29,2,0),0)</f>
        <v>3</v>
      </c>
      <c r="P8" s="270" t="s">
        <v>296</v>
      </c>
      <c r="Q8" s="269">
        <f>IFERROR(VLOOKUP(P8,'Listas Generales'!$B$32:$C$36,2,0),0)</f>
        <v>5</v>
      </c>
      <c r="R8" s="270" t="s">
        <v>296</v>
      </c>
      <c r="S8" s="269">
        <f>IFERROR(VLOOKUP(R8,'Listas Generales'!$B$40:$C$44,2,0),0)</f>
        <v>5</v>
      </c>
      <c r="T8" s="271">
        <f t="shared" ref="T8:T65" si="0">IF(OR(O8=0,Q8=0,S8=0),0,IF(AND(O8=1,Q8=1,S8=1),1,(IF(OR(AND(O8=5,Q8=5),AND(Q8=5,S8=5),AND(O8=5,S8=5),AND(O8=5,Q8=5,S8=5)),5,3))))</f>
        <v>5</v>
      </c>
      <c r="U8" s="268" t="str">
        <f>IFERROR(VLOOKUP(T8,'Listas Generales'!$B$4:$C$7,2,0),"-")</f>
        <v>Alto</v>
      </c>
      <c r="V8" s="247" t="s">
        <v>297</v>
      </c>
      <c r="W8" s="248" t="s">
        <v>315</v>
      </c>
      <c r="X8" s="249" t="s">
        <v>315</v>
      </c>
      <c r="Y8" s="249" t="s">
        <v>315</v>
      </c>
      <c r="Z8" s="249" t="s">
        <v>315</v>
      </c>
      <c r="AA8" s="249" t="s">
        <v>315</v>
      </c>
      <c r="AB8" s="240" t="s">
        <v>316</v>
      </c>
      <c r="AC8" s="282" t="s">
        <v>300</v>
      </c>
      <c r="AD8" s="282" t="s">
        <v>317</v>
      </c>
      <c r="AE8" s="282" t="s">
        <v>302</v>
      </c>
      <c r="AF8" s="282" t="s">
        <v>303</v>
      </c>
      <c r="AG8" s="285" t="s">
        <v>304</v>
      </c>
      <c r="AH8" s="285" t="s">
        <v>305</v>
      </c>
      <c r="AI8" s="312" t="s">
        <v>292</v>
      </c>
      <c r="AJ8" s="285" t="s">
        <v>305</v>
      </c>
      <c r="AK8" s="324" t="s">
        <v>291</v>
      </c>
      <c r="AL8" s="282" t="s">
        <v>306</v>
      </c>
      <c r="AM8" s="250" t="s">
        <v>307</v>
      </c>
      <c r="AN8" s="290" t="str">
        <f>IF(ISERROR(VLOOKUP(AL8,'Listas Ley Transparencia'!$H$3:$M$17,2,0)),"",VLOOKUP(AL8,'Listas Ley Transparencia'!$H$3:$M$17,2,0))</f>
        <v>Información exceptuada por daño a los intereses públicos. Artículo 19 Ley 1712 de 2014</v>
      </c>
      <c r="AO8" s="291" t="str">
        <f>IF(ISERROR(VLOOKUP(AL8,'Listas Ley Transparencia'!$H$3:$M$17,3,0)),"",VLOOKUP(AL8,'Listas Ley Transparencia'!$H$3:$M$17,3,0))</f>
        <v>La prevención, investigación y persecución de delitos y las faltas disciplinarias, mientras que no se haga efectiva la medida de aseguramiento o se formule pliego de cargos, según el caso.</v>
      </c>
      <c r="AP8" s="291" t="str">
        <f>IF(ISERROR(VLOOKUP(AL8,'Listas Ley Transparencia'!$H$3:$M$17,4,0)),"",VLOOKUP(AL8,'Listas Ley Transparencia'!$H$3:$M$17,4,0))</f>
        <v>Pública Reservada</v>
      </c>
      <c r="AQ8" s="292" t="str">
        <f>IF(ISERROR(VLOOKUP(AL8,'Listas Ley Transparencia'!$H$3:$M$17,6,0)),"",VLOOKUP(AL8,'Listas Ley Transparencia'!$H$3:$M$17,6,0))</f>
        <v>No Mayor a 15 años</v>
      </c>
      <c r="AR8" s="276" t="s">
        <v>308</v>
      </c>
      <c r="AS8" s="326" t="s">
        <v>309</v>
      </c>
      <c r="AT8" s="277" t="s">
        <v>310</v>
      </c>
      <c r="AU8" s="277" t="s">
        <v>318</v>
      </c>
      <c r="AV8" s="249"/>
      <c r="AW8" s="300" t="s">
        <v>298</v>
      </c>
      <c r="AX8" s="301" t="s">
        <v>298</v>
      </c>
      <c r="AY8" s="302" t="s">
        <v>298</v>
      </c>
      <c r="AZ8" s="302" t="s">
        <v>298</v>
      </c>
      <c r="BA8" s="303" t="str">
        <f t="shared" ref="BA8:BA65" si="1">IF(OR(AX8="Si",AY8="Si",AZ8="Si"),"Si","No")</f>
        <v>No</v>
      </c>
    </row>
    <row r="9" spans="1:53" ht="125.45" customHeight="1">
      <c r="A9" s="241">
        <v>3</v>
      </c>
      <c r="B9" s="242" t="s">
        <v>312</v>
      </c>
      <c r="C9" s="244" t="s">
        <v>319</v>
      </c>
      <c r="D9" s="315" t="s">
        <v>320</v>
      </c>
      <c r="E9" s="251" t="s">
        <v>321</v>
      </c>
      <c r="F9" s="244" t="s">
        <v>322</v>
      </c>
      <c r="G9" s="244">
        <v>2023</v>
      </c>
      <c r="H9" s="244" t="s">
        <v>291</v>
      </c>
      <c r="I9" s="252" t="s">
        <v>292</v>
      </c>
      <c r="J9" s="252" t="s">
        <v>292</v>
      </c>
      <c r="K9" s="245" t="s">
        <v>297</v>
      </c>
      <c r="L9" s="246" t="s">
        <v>297</v>
      </c>
      <c r="M9" s="310" t="s">
        <v>180</v>
      </c>
      <c r="N9" s="270" t="s">
        <v>323</v>
      </c>
      <c r="O9" s="269">
        <f>IFERROR(VLOOKUP(N9,'Listas Generales'!$B$25:$C$29,2,0),0)</f>
        <v>5</v>
      </c>
      <c r="P9" s="270" t="s">
        <v>296</v>
      </c>
      <c r="Q9" s="269">
        <f>IFERROR(VLOOKUP(P9,'Listas Generales'!$B$32:$C$36,2,0),0)</f>
        <v>5</v>
      </c>
      <c r="R9" s="270" t="s">
        <v>296</v>
      </c>
      <c r="S9" s="269">
        <f>IFERROR(VLOOKUP(R9,'Listas Generales'!$B$40:$C$44,2,0),0)</f>
        <v>5</v>
      </c>
      <c r="T9" s="271">
        <f t="shared" si="0"/>
        <v>5</v>
      </c>
      <c r="U9" s="268" t="str">
        <f>IFERROR(VLOOKUP(T9,'Listas Generales'!$B$4:$C$7,2,0),"-")</f>
        <v>Alto</v>
      </c>
      <c r="V9" s="247" t="s">
        <v>297</v>
      </c>
      <c r="W9" s="248" t="s">
        <v>315</v>
      </c>
      <c r="X9" s="249" t="s">
        <v>315</v>
      </c>
      <c r="Y9" s="249" t="s">
        <v>315</v>
      </c>
      <c r="Z9" s="249" t="s">
        <v>315</v>
      </c>
      <c r="AA9" s="249" t="s">
        <v>315</v>
      </c>
      <c r="AB9" s="240" t="s">
        <v>316</v>
      </c>
      <c r="AC9" s="282" t="s">
        <v>324</v>
      </c>
      <c r="AD9" s="282" t="s">
        <v>317</v>
      </c>
      <c r="AE9" s="282" t="s">
        <v>325</v>
      </c>
      <c r="AF9" s="282" t="s">
        <v>303</v>
      </c>
      <c r="AG9" s="285" t="s">
        <v>326</v>
      </c>
      <c r="AH9" s="285" t="s">
        <v>305</v>
      </c>
      <c r="AI9" s="312" t="s">
        <v>292</v>
      </c>
      <c r="AJ9" s="285" t="s">
        <v>305</v>
      </c>
      <c r="AK9" s="311" t="s">
        <v>292</v>
      </c>
      <c r="AL9" s="282" t="s">
        <v>327</v>
      </c>
      <c r="AM9" s="250" t="s">
        <v>328</v>
      </c>
      <c r="AN9" s="290" t="str">
        <f>IF(ISERROR(VLOOKUP(AL9,'Listas Ley Transparencia'!$H$3:$M$17,2,0)),"",VLOOKUP(AL9,'Listas Ley Transparencia'!$H$3:$M$17,2,0))</f>
        <v>El contenido público puede ser conocido y se limitará el acceso a solicitud a contenido reservado o clasificado</v>
      </c>
      <c r="AO9" s="291" t="str">
        <f>IF(ISERROR(VLOOKUP(AL9,'Listas Ley Transparencia'!$H$3:$M$17,3,0)),"",VLOOKUP(AL9,'Listas Ley Transparencia'!$H$3:$M$17,3,0))</f>
        <v>Información pública con restricción de acceso a la totalidad del contenido</v>
      </c>
      <c r="AP9" s="291" t="str">
        <f>IF(ISERROR(VLOOKUP(AL9,'Listas Ley Transparencia'!$H$3:$M$17,4,0)),"",VLOOKUP(AL9,'Listas Ley Transparencia'!$H$3:$M$17,4,0))</f>
        <v>Pública Reservada / Clasificada</v>
      </c>
      <c r="AQ9" s="292" t="str">
        <f>IF(ISERROR(VLOOKUP(AL9,'Listas Ley Transparencia'!$H$3:$M$17,6,0)),"",VLOOKUP(AL9,'Listas Ley Transparencia'!$H$3:$M$17,6,0))</f>
        <v>No Mayor a 15 años (Reservada) / Ilimitada Clasificada</v>
      </c>
      <c r="AR9" s="276" t="s">
        <v>329</v>
      </c>
      <c r="AS9" s="326" t="s">
        <v>309</v>
      </c>
      <c r="AT9" s="277" t="s">
        <v>330</v>
      </c>
      <c r="AU9" s="277" t="s">
        <v>331</v>
      </c>
      <c r="AV9" s="249"/>
      <c r="AW9" s="300" t="s">
        <v>298</v>
      </c>
      <c r="AX9" s="301" t="s">
        <v>298</v>
      </c>
      <c r="AY9" s="302" t="s">
        <v>298</v>
      </c>
      <c r="AZ9" s="302" t="s">
        <v>298</v>
      </c>
      <c r="BA9" s="303" t="str">
        <f t="shared" si="1"/>
        <v>No</v>
      </c>
    </row>
    <row r="10" spans="1:53" ht="123" customHeight="1">
      <c r="A10" s="241">
        <v>4</v>
      </c>
      <c r="B10" s="242" t="s">
        <v>312</v>
      </c>
      <c r="C10" s="242" t="s">
        <v>293</v>
      </c>
      <c r="D10" s="315" t="s">
        <v>332</v>
      </c>
      <c r="E10" s="244" t="s">
        <v>333</v>
      </c>
      <c r="F10" s="242" t="s">
        <v>293</v>
      </c>
      <c r="G10" s="242">
        <v>2023</v>
      </c>
      <c r="H10" s="252" t="s">
        <v>334</v>
      </c>
      <c r="I10" s="252" t="s">
        <v>292</v>
      </c>
      <c r="J10" s="252" t="s">
        <v>334</v>
      </c>
      <c r="K10" s="245" t="s">
        <v>293</v>
      </c>
      <c r="L10" s="246" t="s">
        <v>293</v>
      </c>
      <c r="M10" s="310" t="s">
        <v>335</v>
      </c>
      <c r="N10" s="270" t="s">
        <v>323</v>
      </c>
      <c r="O10" s="269">
        <f>IFERROR(VLOOKUP(N10,'Listas Generales'!$B$25:$C$29,2,0),0)</f>
        <v>5</v>
      </c>
      <c r="P10" s="270" t="s">
        <v>296</v>
      </c>
      <c r="Q10" s="269">
        <f>IFERROR(VLOOKUP(P10,'Listas Generales'!$B$32:$C$36,2,0),0)</f>
        <v>5</v>
      </c>
      <c r="R10" s="270" t="s">
        <v>296</v>
      </c>
      <c r="S10" s="269">
        <f>IFERROR(VLOOKUP(R10,'Listas Generales'!$B$40:$C$44,2,0),0)</f>
        <v>5</v>
      </c>
      <c r="T10" s="271">
        <f t="shared" si="0"/>
        <v>5</v>
      </c>
      <c r="U10" s="268" t="str">
        <f>IFERROR(VLOOKUP(T10,'Listas Generales'!$B$4:$C$7,2,0),"-")</f>
        <v>Alto</v>
      </c>
      <c r="V10" s="247" t="s">
        <v>297</v>
      </c>
      <c r="W10" s="248" t="s">
        <v>336</v>
      </c>
      <c r="X10" s="249" t="s">
        <v>336</v>
      </c>
      <c r="Y10" s="249" t="s">
        <v>336</v>
      </c>
      <c r="Z10" s="249" t="s">
        <v>336</v>
      </c>
      <c r="AA10" s="249" t="s">
        <v>336</v>
      </c>
      <c r="AB10" s="240" t="s">
        <v>336</v>
      </c>
      <c r="AC10" s="282" t="s">
        <v>336</v>
      </c>
      <c r="AD10" s="282" t="s">
        <v>337</v>
      </c>
      <c r="AE10" s="282" t="s">
        <v>338</v>
      </c>
      <c r="AF10" s="282" t="s">
        <v>303</v>
      </c>
      <c r="AG10" s="285" t="s">
        <v>339</v>
      </c>
      <c r="AH10" s="285" t="s">
        <v>305</v>
      </c>
      <c r="AI10" s="312" t="s">
        <v>340</v>
      </c>
      <c r="AJ10" s="285" t="s">
        <v>305</v>
      </c>
      <c r="AK10" s="325" t="s">
        <v>340</v>
      </c>
      <c r="AL10" s="282" t="s">
        <v>341</v>
      </c>
      <c r="AM10" s="250" t="s">
        <v>342</v>
      </c>
      <c r="AN10" s="290" t="str">
        <f>IF(ISERROR(VLOOKUP(AL10,'Listas Ley Transparencia'!$H$3:$M$17,2,0)),"",VLOOKUP(AL10,'Listas Ley Transparencia'!$H$3:$M$17,2,0))</f>
        <v>Información exceptuada por daño de derechos a personas naturales o jurídicas. Artículo 18 Ley 1712 de 2014</v>
      </c>
      <c r="AO10" s="291" t="str">
        <f>IF(ISERROR(VLOOKUP(AL10,'Listas Ley Transparencia'!$H$3:$M$17,3,0)),"",VLOOKUP(AL10,'Listas Ley Transparencia'!$H$3:$M$17,3,0))</f>
        <v>Los secretos comerciales, industriales y profesionales, así como los estipulados en el parágrafo del Artículo 77 de la Ley 1474 de 2011</v>
      </c>
      <c r="AP10" s="291" t="str">
        <f>IF(ISERROR(VLOOKUP(AL10,'Listas Ley Transparencia'!$H$3:$M$17,4,0)),"",VLOOKUP(AL10,'Listas Ley Transparencia'!$H$3:$M$17,4,0))</f>
        <v>Pública Clasificada</v>
      </c>
      <c r="AQ10" s="292" t="str">
        <f>IF(ISERROR(VLOOKUP(AL10,'Listas Ley Transparencia'!$H$3:$M$17,6,0)),"",VLOOKUP(AL10,'Listas Ley Transparencia'!$H$3:$M$17,6,0))</f>
        <v>Ilimitada</v>
      </c>
      <c r="AR10" s="276" t="s">
        <v>308</v>
      </c>
      <c r="AS10" s="326" t="s">
        <v>339</v>
      </c>
      <c r="AT10" s="277" t="s">
        <v>338</v>
      </c>
      <c r="AU10" s="277" t="s">
        <v>336</v>
      </c>
      <c r="AV10" s="249"/>
      <c r="AW10" s="300" t="s">
        <v>336</v>
      </c>
      <c r="AX10" s="301" t="s">
        <v>298</v>
      </c>
      <c r="AY10" s="302" t="s">
        <v>298</v>
      </c>
      <c r="AZ10" s="302" t="s">
        <v>298</v>
      </c>
      <c r="BA10" s="303" t="str">
        <f t="shared" si="1"/>
        <v>No</v>
      </c>
    </row>
    <row r="11" spans="1:53" ht="93" customHeight="1">
      <c r="A11" s="241">
        <v>5</v>
      </c>
      <c r="B11" s="242" t="s">
        <v>312</v>
      </c>
      <c r="C11" s="242" t="s">
        <v>287</v>
      </c>
      <c r="D11" s="315" t="s">
        <v>343</v>
      </c>
      <c r="E11" s="316" t="s">
        <v>344</v>
      </c>
      <c r="F11" s="242" t="s">
        <v>290</v>
      </c>
      <c r="G11" s="242">
        <v>2023</v>
      </c>
      <c r="H11" s="242" t="s">
        <v>334</v>
      </c>
      <c r="I11" s="244" t="s">
        <v>292</v>
      </c>
      <c r="J11" s="244" t="s">
        <v>334</v>
      </c>
      <c r="K11" s="245" t="s">
        <v>293</v>
      </c>
      <c r="L11" s="246" t="s">
        <v>293</v>
      </c>
      <c r="M11" s="310" t="s">
        <v>192</v>
      </c>
      <c r="N11" s="270" t="s">
        <v>295</v>
      </c>
      <c r="O11" s="269">
        <f>IFERROR(VLOOKUP(N11,'Listas Generales'!$B$25:$C$29,2,0),0)</f>
        <v>3</v>
      </c>
      <c r="P11" s="270" t="s">
        <v>296</v>
      </c>
      <c r="Q11" s="269">
        <f>IFERROR(VLOOKUP(P11,'Listas Generales'!$B$32:$C$36,2,0),0)</f>
        <v>5</v>
      </c>
      <c r="R11" s="270" t="s">
        <v>296</v>
      </c>
      <c r="S11" s="269">
        <f>IFERROR(VLOOKUP(R11,'Listas Generales'!$B$40:$C$44,2,0),0)</f>
        <v>5</v>
      </c>
      <c r="T11" s="271">
        <f t="shared" ref="T11" si="2">IF(OR(O11=0,Q11=0,S11=0),0,IF(AND(O11=1,Q11=1,S11=1),1,(IF(OR(AND(O11=5,Q11=5),AND(Q11=5,S11=5),AND(O11=5,S11=5),AND(O11=5,Q11=5,S11=5)),5,3))))</f>
        <v>5</v>
      </c>
      <c r="U11" s="268" t="str">
        <f>IFERROR(VLOOKUP(T11,'Listas Generales'!$B$4:$C$7,2,0),"-")</f>
        <v>Alto</v>
      </c>
      <c r="V11" s="247" t="s">
        <v>297</v>
      </c>
      <c r="W11" s="248" t="s">
        <v>315</v>
      </c>
      <c r="X11" s="249" t="s">
        <v>315</v>
      </c>
      <c r="Y11" s="249" t="s">
        <v>315</v>
      </c>
      <c r="Z11" s="249" t="s">
        <v>315</v>
      </c>
      <c r="AA11" s="249" t="s">
        <v>315</v>
      </c>
      <c r="AB11" s="240" t="s">
        <v>316</v>
      </c>
      <c r="AC11" s="282" t="s">
        <v>300</v>
      </c>
      <c r="AD11" s="282" t="s">
        <v>317</v>
      </c>
      <c r="AE11" s="282" t="s">
        <v>325</v>
      </c>
      <c r="AF11" s="282" t="s">
        <v>303</v>
      </c>
      <c r="AG11" s="285" t="s">
        <v>345</v>
      </c>
      <c r="AH11" s="285" t="s">
        <v>305</v>
      </c>
      <c r="AI11" s="312" t="s">
        <v>292</v>
      </c>
      <c r="AJ11" s="285" t="s">
        <v>305</v>
      </c>
      <c r="AK11" s="325" t="s">
        <v>291</v>
      </c>
      <c r="AL11" s="282" t="s">
        <v>306</v>
      </c>
      <c r="AM11" s="250" t="s">
        <v>328</v>
      </c>
      <c r="AN11" s="290" t="str">
        <f>IF(ISERROR(VLOOKUP(AL11,'Listas Ley Transparencia'!$H$3:$M$17,2,0)),"",VLOOKUP(AL11,'Listas Ley Transparencia'!$H$3:$M$17,2,0))</f>
        <v>Información exceptuada por daño a los intereses públicos. Artículo 19 Ley 1712 de 2014</v>
      </c>
      <c r="AO11" s="291" t="str">
        <f>IF(ISERROR(VLOOKUP(AL11,'Listas Ley Transparencia'!$H$3:$M$17,3,0)),"",VLOOKUP(AL11,'Listas Ley Transparencia'!$H$3:$M$17,3,0))</f>
        <v>La prevención, investigación y persecución de delitos y las faltas disciplinarias, mientras que no se haga efectiva la medida de aseguramiento o se formule pliego de cargos, según el caso.</v>
      </c>
      <c r="AP11" s="291" t="str">
        <f>IF(ISERROR(VLOOKUP(AL11,'Listas Ley Transparencia'!$H$3:$M$17,4,0)),"",VLOOKUP(AL11,'Listas Ley Transparencia'!$H$3:$M$17,4,0))</f>
        <v>Pública Reservada</v>
      </c>
      <c r="AQ11" s="292" t="str">
        <f>IF(ISERROR(VLOOKUP(AL11,'Listas Ley Transparencia'!$H$3:$M$17,6,0)),"",VLOOKUP(AL11,'Listas Ley Transparencia'!$H$3:$M$17,6,0))</f>
        <v>No Mayor a 15 años</v>
      </c>
      <c r="AR11" s="276" t="s">
        <v>308</v>
      </c>
      <c r="AS11" s="326" t="s">
        <v>346</v>
      </c>
      <c r="AT11" s="277" t="s">
        <v>310</v>
      </c>
      <c r="AU11" s="277" t="s">
        <v>331</v>
      </c>
      <c r="AV11" s="327"/>
      <c r="AW11" s="300" t="s">
        <v>298</v>
      </c>
      <c r="AX11" s="301" t="s">
        <v>298</v>
      </c>
      <c r="AY11" s="302" t="s">
        <v>298</v>
      </c>
      <c r="AZ11" s="302" t="s">
        <v>298</v>
      </c>
      <c r="BA11" s="303" t="str">
        <f t="shared" si="1"/>
        <v>No</v>
      </c>
    </row>
    <row r="12" spans="1:53" ht="99.95" customHeight="1">
      <c r="A12" s="241">
        <v>6</v>
      </c>
      <c r="B12" s="242" t="s">
        <v>312</v>
      </c>
      <c r="C12" s="242" t="s">
        <v>287</v>
      </c>
      <c r="D12" s="315" t="s">
        <v>347</v>
      </c>
      <c r="E12" s="316" t="s">
        <v>348</v>
      </c>
      <c r="F12" s="242" t="s">
        <v>290</v>
      </c>
      <c r="G12" s="242">
        <v>2023</v>
      </c>
      <c r="H12" s="242" t="s">
        <v>291</v>
      </c>
      <c r="I12" s="244" t="s">
        <v>292</v>
      </c>
      <c r="J12" s="244" t="s">
        <v>292</v>
      </c>
      <c r="K12" s="245" t="s">
        <v>293</v>
      </c>
      <c r="L12" s="246" t="s">
        <v>293</v>
      </c>
      <c r="M12" s="310" t="s">
        <v>196</v>
      </c>
      <c r="N12" s="270" t="s">
        <v>323</v>
      </c>
      <c r="O12" s="269">
        <f>IFERROR(VLOOKUP(N12,'Listas Generales'!$B$25:$C$29,2,0),0)</f>
        <v>5</v>
      </c>
      <c r="P12" s="270" t="s">
        <v>296</v>
      </c>
      <c r="Q12" s="269">
        <f>IFERROR(VLOOKUP(P12,'Listas Generales'!$B$32:$C$36,2,0),0)</f>
        <v>5</v>
      </c>
      <c r="R12" s="270" t="s">
        <v>296</v>
      </c>
      <c r="S12" s="269">
        <f>IFERROR(VLOOKUP(R12,'Listas Generales'!$B$40:$C$44,2,0),0)</f>
        <v>5</v>
      </c>
      <c r="T12" s="271">
        <f t="shared" si="0"/>
        <v>5</v>
      </c>
      <c r="U12" s="270" t="str">
        <f>IFERROR(VLOOKUP(T12,'Listas Generales'!$B$4:$C$7,2,0),"-")</f>
        <v>Alto</v>
      </c>
      <c r="V12" s="247" t="s">
        <v>297</v>
      </c>
      <c r="W12" s="248" t="s">
        <v>315</v>
      </c>
      <c r="X12" s="249" t="s">
        <v>298</v>
      </c>
      <c r="Y12" s="249" t="s">
        <v>315</v>
      </c>
      <c r="Z12" s="249" t="s">
        <v>315</v>
      </c>
      <c r="AA12" s="249" t="s">
        <v>315</v>
      </c>
      <c r="AB12" s="240" t="s">
        <v>316</v>
      </c>
      <c r="AC12" s="282" t="s">
        <v>324</v>
      </c>
      <c r="AD12" s="282" t="s">
        <v>301</v>
      </c>
      <c r="AE12" s="282" t="s">
        <v>325</v>
      </c>
      <c r="AF12" s="282" t="s">
        <v>303</v>
      </c>
      <c r="AG12" s="285" t="s">
        <v>345</v>
      </c>
      <c r="AH12" s="285" t="s">
        <v>305</v>
      </c>
      <c r="AI12" s="312" t="s">
        <v>292</v>
      </c>
      <c r="AJ12" s="285" t="s">
        <v>305</v>
      </c>
      <c r="AK12" s="312" t="s">
        <v>292</v>
      </c>
      <c r="AL12" s="282" t="s">
        <v>306</v>
      </c>
      <c r="AM12" s="250" t="s">
        <v>328</v>
      </c>
      <c r="AN12" s="290" t="str">
        <f>IF(ISERROR(VLOOKUP(AL12,'Listas Ley Transparencia'!$H$3:$M$17,2,0)),"",VLOOKUP(AL12,'Listas Ley Transparencia'!$H$3:$M$17,2,0))</f>
        <v>Información exceptuada por daño a los intereses públicos. Artículo 19 Ley 1712 de 2014</v>
      </c>
      <c r="AO12" s="291" t="str">
        <f>IF(ISERROR(VLOOKUP(AL12,'Listas Ley Transparencia'!$H$3:$M$17,3,0)),"",VLOOKUP(AL12,'Listas Ley Transparencia'!$H$3:$M$17,3,0))</f>
        <v>La prevención, investigación y persecución de delitos y las faltas disciplinarias, mientras que no se haga efectiva la medida de aseguramiento o se formule pliego de cargos, según el caso.</v>
      </c>
      <c r="AP12" s="291" t="str">
        <f>IF(ISERROR(VLOOKUP(AL12,'Listas Ley Transparencia'!$H$3:$M$17,4,0)),"",VLOOKUP(AL12,'Listas Ley Transparencia'!$H$3:$M$17,4,0))</f>
        <v>Pública Reservada</v>
      </c>
      <c r="AQ12" s="292" t="str">
        <f>IF(ISERROR(VLOOKUP(AL12,'Listas Ley Transparencia'!$H$3:$M$17,6,0)),"",VLOOKUP(AL12,'Listas Ley Transparencia'!$H$3:$M$17,6,0))</f>
        <v>No Mayor a 15 años</v>
      </c>
      <c r="AR12" s="276" t="s">
        <v>308</v>
      </c>
      <c r="AS12" s="326" t="s">
        <v>346</v>
      </c>
      <c r="AT12" s="277" t="s">
        <v>310</v>
      </c>
      <c r="AU12" s="277" t="s">
        <v>318</v>
      </c>
      <c r="AV12" s="240"/>
      <c r="AW12" s="300" t="s">
        <v>298</v>
      </c>
      <c r="AX12" s="301" t="s">
        <v>298</v>
      </c>
      <c r="AY12" s="302" t="s">
        <v>298</v>
      </c>
      <c r="AZ12" s="302" t="s">
        <v>298</v>
      </c>
      <c r="BA12" s="303" t="str">
        <f t="shared" si="1"/>
        <v>No</v>
      </c>
    </row>
    <row r="13" spans="1:53" ht="148.15" customHeight="1">
      <c r="A13" s="241">
        <v>7</v>
      </c>
      <c r="B13" s="242" t="s">
        <v>312</v>
      </c>
      <c r="C13" s="317" t="s">
        <v>293</v>
      </c>
      <c r="D13" s="315" t="s">
        <v>349</v>
      </c>
      <c r="E13" s="318" t="s">
        <v>350</v>
      </c>
      <c r="F13" s="317" t="s">
        <v>293</v>
      </c>
      <c r="G13" s="317">
        <v>2023</v>
      </c>
      <c r="H13" s="317" t="s">
        <v>351</v>
      </c>
      <c r="I13" s="319" t="s">
        <v>351</v>
      </c>
      <c r="J13" s="319" t="s">
        <v>351</v>
      </c>
      <c r="K13" s="320" t="s">
        <v>293</v>
      </c>
      <c r="L13" s="321" t="s">
        <v>293</v>
      </c>
      <c r="M13" s="310" t="s">
        <v>335</v>
      </c>
      <c r="N13" s="270" t="s">
        <v>323</v>
      </c>
      <c r="O13" s="269">
        <f>IFERROR(VLOOKUP(N13,'Listas Generales'!$B$25:$C$29,2,0),0)</f>
        <v>5</v>
      </c>
      <c r="P13" s="270" t="s">
        <v>296</v>
      </c>
      <c r="Q13" s="269">
        <f>IFERROR(VLOOKUP(P13,'Listas Generales'!$B$32:$C$36,2,0),0)</f>
        <v>5</v>
      </c>
      <c r="R13" s="270" t="s">
        <v>296</v>
      </c>
      <c r="S13" s="269">
        <f>IFERROR(VLOOKUP(R13,'Listas Generales'!$B$40:$C$44,2,0),0)</f>
        <v>5</v>
      </c>
      <c r="T13" s="271">
        <f t="shared" si="0"/>
        <v>5</v>
      </c>
      <c r="U13" s="270" t="str">
        <f>IFERROR(VLOOKUP(T13,'Listas Generales'!$B$4:$C$7,2,0),"-")</f>
        <v>Alto</v>
      </c>
      <c r="V13" s="247" t="s">
        <v>297</v>
      </c>
      <c r="W13" s="248" t="s">
        <v>336</v>
      </c>
      <c r="X13" s="249" t="s">
        <v>336</v>
      </c>
      <c r="Y13" s="249" t="s">
        <v>336</v>
      </c>
      <c r="Z13" s="249" t="s">
        <v>336</v>
      </c>
      <c r="AA13" s="249" t="s">
        <v>336</v>
      </c>
      <c r="AB13" s="240" t="s">
        <v>336</v>
      </c>
      <c r="AC13" s="282" t="s">
        <v>336</v>
      </c>
      <c r="AD13" s="282" t="s">
        <v>337</v>
      </c>
      <c r="AE13" s="282" t="s">
        <v>338</v>
      </c>
      <c r="AF13" s="282" t="s">
        <v>303</v>
      </c>
      <c r="AG13" s="285" t="s">
        <v>339</v>
      </c>
      <c r="AH13" s="285" t="s">
        <v>305</v>
      </c>
      <c r="AI13" s="325" t="s">
        <v>351</v>
      </c>
      <c r="AJ13" s="285" t="s">
        <v>305</v>
      </c>
      <c r="AK13" s="325" t="s">
        <v>351</v>
      </c>
      <c r="AL13" s="282" t="s">
        <v>341</v>
      </c>
      <c r="AM13" s="250" t="s">
        <v>342</v>
      </c>
      <c r="AN13" s="290" t="str">
        <f>IF(ISERROR(VLOOKUP(AL13,'Listas Ley Transparencia'!$H$3:$M$17,2,0)),"",VLOOKUP(AL13,'Listas Ley Transparencia'!$H$3:$M$17,2,0))</f>
        <v>Información exceptuada por daño de derechos a personas naturales o jurídicas. Artículo 18 Ley 1712 de 2014</v>
      </c>
      <c r="AO13" s="291" t="str">
        <f>IF(ISERROR(VLOOKUP(AL13,'Listas Ley Transparencia'!$H$3:$M$17,3,0)),"",VLOOKUP(AL13,'Listas Ley Transparencia'!$H$3:$M$17,3,0))</f>
        <v>Los secretos comerciales, industriales y profesionales, así como los estipulados en el parágrafo del Artículo 77 de la Ley 1474 de 2011</v>
      </c>
      <c r="AP13" s="291" t="str">
        <f>IF(ISERROR(VLOOKUP(AL13,'Listas Ley Transparencia'!$H$3:$M$17,4,0)),"",VLOOKUP(AL13,'Listas Ley Transparencia'!$H$3:$M$17,4,0))</f>
        <v>Pública Clasificada</v>
      </c>
      <c r="AQ13" s="292" t="str">
        <f>IF(ISERROR(VLOOKUP(AL13,'Listas Ley Transparencia'!$H$3:$M$17,6,0)),"",VLOOKUP(AL13,'Listas Ley Transparencia'!$H$3:$M$17,6,0))</f>
        <v>Ilimitada</v>
      </c>
      <c r="AR13" s="276" t="s">
        <v>308</v>
      </c>
      <c r="AS13" s="249" t="s">
        <v>339</v>
      </c>
      <c r="AT13" s="277" t="s">
        <v>338</v>
      </c>
      <c r="AU13" s="277" t="s">
        <v>336</v>
      </c>
      <c r="AV13" s="240"/>
      <c r="AW13" s="300" t="s">
        <v>336</v>
      </c>
      <c r="AX13" s="301" t="s">
        <v>298</v>
      </c>
      <c r="AY13" s="302" t="s">
        <v>298</v>
      </c>
      <c r="AZ13" s="302" t="s">
        <v>298</v>
      </c>
      <c r="BA13" s="303" t="str">
        <f t="shared" si="1"/>
        <v>No</v>
      </c>
    </row>
    <row r="14" spans="1:53" ht="93" customHeight="1">
      <c r="A14" s="241">
        <v>8</v>
      </c>
      <c r="B14" s="242" t="s">
        <v>312</v>
      </c>
      <c r="C14" s="242" t="s">
        <v>293</v>
      </c>
      <c r="D14" s="315" t="s">
        <v>352</v>
      </c>
      <c r="E14" s="243" t="s">
        <v>353</v>
      </c>
      <c r="F14" s="242" t="s">
        <v>293</v>
      </c>
      <c r="G14" s="242">
        <v>2023</v>
      </c>
      <c r="H14" s="242" t="s">
        <v>292</v>
      </c>
      <c r="I14" s="252" t="s">
        <v>292</v>
      </c>
      <c r="J14" s="252" t="s">
        <v>292</v>
      </c>
      <c r="K14" s="245" t="s">
        <v>354</v>
      </c>
      <c r="L14" s="246" t="s">
        <v>352</v>
      </c>
      <c r="M14" s="310" t="s">
        <v>180</v>
      </c>
      <c r="N14" s="270" t="s">
        <v>295</v>
      </c>
      <c r="O14" s="269">
        <f>IFERROR(VLOOKUP(N14,'Listas Generales'!$B$25:$C$29,2,0),0)</f>
        <v>3</v>
      </c>
      <c r="P14" s="270" t="s">
        <v>296</v>
      </c>
      <c r="Q14" s="269">
        <f>IFERROR(VLOOKUP(P14,'Listas Generales'!$B$32:$C$36,2,0),0)</f>
        <v>5</v>
      </c>
      <c r="R14" s="270" t="s">
        <v>296</v>
      </c>
      <c r="S14" s="269">
        <f>IFERROR(VLOOKUP(R14,'Listas Generales'!$B$40:$C$44,2,0),0)</f>
        <v>5</v>
      </c>
      <c r="T14" s="271">
        <f t="shared" si="0"/>
        <v>5</v>
      </c>
      <c r="U14" s="270" t="str">
        <f>IFERROR(VLOOKUP(T14,'Listas Generales'!$B$4:$C$7,2,0),"-")</f>
        <v>Alto</v>
      </c>
      <c r="V14" s="247" t="s">
        <v>297</v>
      </c>
      <c r="W14" s="248" t="s">
        <v>315</v>
      </c>
      <c r="X14" s="249" t="s">
        <v>315</v>
      </c>
      <c r="Y14" s="249" t="s">
        <v>298</v>
      </c>
      <c r="Z14" s="249" t="s">
        <v>315</v>
      </c>
      <c r="AA14" s="249" t="s">
        <v>315</v>
      </c>
      <c r="AB14" s="240" t="s">
        <v>316</v>
      </c>
      <c r="AC14" s="282" t="s">
        <v>324</v>
      </c>
      <c r="AD14" s="282" t="s">
        <v>317</v>
      </c>
      <c r="AE14" s="282" t="s">
        <v>302</v>
      </c>
      <c r="AF14" s="282" t="s">
        <v>303</v>
      </c>
      <c r="AG14" s="328">
        <v>2023</v>
      </c>
      <c r="AH14" s="285" t="s">
        <v>305</v>
      </c>
      <c r="AI14" s="312" t="s">
        <v>292</v>
      </c>
      <c r="AJ14" s="285" t="s">
        <v>305</v>
      </c>
      <c r="AK14" s="312" t="s">
        <v>292</v>
      </c>
      <c r="AL14" s="282" t="s">
        <v>327</v>
      </c>
      <c r="AM14" s="250" t="s">
        <v>328</v>
      </c>
      <c r="AN14" s="290" t="str">
        <f>IF(ISERROR(VLOOKUP(AL14,'Listas Ley Transparencia'!$H$3:$M$17,2,0)),"",VLOOKUP(AL14,'Listas Ley Transparencia'!$H$3:$M$17,2,0))</f>
        <v>El contenido público puede ser conocido y se limitará el acceso a solicitud a contenido reservado o clasificado</v>
      </c>
      <c r="AO14" s="291" t="str">
        <f>IF(ISERROR(VLOOKUP(AL14,'Listas Ley Transparencia'!$H$3:$M$17,3,0)),"",VLOOKUP(AL14,'Listas Ley Transparencia'!$H$3:$M$17,3,0))</f>
        <v>Información pública con restricción de acceso a la totalidad del contenido</v>
      </c>
      <c r="AP14" s="291" t="str">
        <f>IF(ISERROR(VLOOKUP(AL14,'Listas Ley Transparencia'!$H$3:$M$17,4,0)),"",VLOOKUP(AL14,'Listas Ley Transparencia'!$H$3:$M$17,4,0))</f>
        <v>Pública Reservada / Clasificada</v>
      </c>
      <c r="AQ14" s="292" t="str">
        <f>IF(ISERROR(VLOOKUP(AL14,'Listas Ley Transparencia'!$H$3:$M$17,6,0)),"",VLOOKUP(AL14,'Listas Ley Transparencia'!$H$3:$M$17,6,0))</f>
        <v>No Mayor a 15 años (Reservada) / Ilimitada Clasificada</v>
      </c>
      <c r="AR14" s="276" t="s">
        <v>329</v>
      </c>
      <c r="AS14" s="326" t="s">
        <v>309</v>
      </c>
      <c r="AT14" s="277" t="s">
        <v>310</v>
      </c>
      <c r="AU14" s="277" t="s">
        <v>331</v>
      </c>
      <c r="AV14" s="240"/>
      <c r="AW14" s="300" t="s">
        <v>298</v>
      </c>
      <c r="AX14" s="301" t="s">
        <v>298</v>
      </c>
      <c r="AY14" s="302" t="s">
        <v>298</v>
      </c>
      <c r="AZ14" s="302" t="s">
        <v>298</v>
      </c>
      <c r="BA14" s="303" t="str">
        <f t="shared" si="1"/>
        <v>No</v>
      </c>
    </row>
    <row r="15" spans="1:53" ht="93" customHeight="1">
      <c r="A15" s="241">
        <v>9</v>
      </c>
      <c r="B15" s="242" t="s">
        <v>312</v>
      </c>
      <c r="C15" s="242" t="s">
        <v>355</v>
      </c>
      <c r="D15" s="315" t="s">
        <v>356</v>
      </c>
      <c r="E15" s="197" t="s">
        <v>357</v>
      </c>
      <c r="F15" s="244" t="s">
        <v>358</v>
      </c>
      <c r="G15" s="244">
        <v>2023</v>
      </c>
      <c r="H15" s="323" t="s">
        <v>359</v>
      </c>
      <c r="I15" s="323" t="s">
        <v>360</v>
      </c>
      <c r="J15" s="323" t="s">
        <v>360</v>
      </c>
      <c r="K15" s="245" t="s">
        <v>297</v>
      </c>
      <c r="L15" s="322" t="s">
        <v>293</v>
      </c>
      <c r="M15" s="310" t="s">
        <v>180</v>
      </c>
      <c r="N15" s="270" t="s">
        <v>361</v>
      </c>
      <c r="O15" s="269">
        <f>IFERROR(VLOOKUP(N15,'Listas Generales'!$B$25:$C$29,2,0),0)</f>
        <v>1</v>
      </c>
      <c r="P15" s="270" t="s">
        <v>362</v>
      </c>
      <c r="Q15" s="269">
        <f>IFERROR(VLOOKUP(P15,'Listas Generales'!$B$32:$C$36,2,0),0)</f>
        <v>3</v>
      </c>
      <c r="R15" s="270" t="s">
        <v>296</v>
      </c>
      <c r="S15" s="269">
        <f>IFERROR(VLOOKUP(R15,'Listas Generales'!$B$40:$C$44,2,0),0)</f>
        <v>5</v>
      </c>
      <c r="T15" s="271">
        <f t="shared" si="0"/>
        <v>3</v>
      </c>
      <c r="U15" s="270" t="str">
        <f>IFERROR(VLOOKUP(T15,'Listas Generales'!$B$4:$C$7,2,0),"-")</f>
        <v>Medio</v>
      </c>
      <c r="V15" s="247" t="s">
        <v>297</v>
      </c>
      <c r="W15" s="248" t="s">
        <v>298</v>
      </c>
      <c r="X15" s="249" t="s">
        <v>298</v>
      </c>
      <c r="Y15" s="249" t="s">
        <v>298</v>
      </c>
      <c r="Z15" s="249" t="s">
        <v>298</v>
      </c>
      <c r="AA15" s="249" t="s">
        <v>298</v>
      </c>
      <c r="AB15" s="240" t="s">
        <v>299</v>
      </c>
      <c r="AC15" s="282" t="s">
        <v>324</v>
      </c>
      <c r="AD15" s="282" t="s">
        <v>317</v>
      </c>
      <c r="AE15" s="282" t="s">
        <v>302</v>
      </c>
      <c r="AF15" s="282" t="s">
        <v>303</v>
      </c>
      <c r="AG15" s="282">
        <v>2011</v>
      </c>
      <c r="AH15" s="285" t="s">
        <v>305</v>
      </c>
      <c r="AI15" s="312" t="s">
        <v>292</v>
      </c>
      <c r="AJ15" s="285" t="s">
        <v>305</v>
      </c>
      <c r="AK15" s="312" t="s">
        <v>292</v>
      </c>
      <c r="AL15" s="282" t="s">
        <v>327</v>
      </c>
      <c r="AM15" s="250" t="s">
        <v>363</v>
      </c>
      <c r="AN15" s="290" t="str">
        <f>IF(ISERROR(VLOOKUP(AL15,'Listas Ley Transparencia'!$H$3:$M$17,2,0)),"",VLOOKUP(AL15,'Listas Ley Transparencia'!$H$3:$M$17,2,0))</f>
        <v>El contenido público puede ser conocido y se limitará el acceso a solicitud a contenido reservado o clasificado</v>
      </c>
      <c r="AO15" s="291" t="str">
        <f>IF(ISERROR(VLOOKUP(AL15,'Listas Ley Transparencia'!$H$3:$M$17,3,0)),"",VLOOKUP(AL15,'Listas Ley Transparencia'!$H$3:$M$17,3,0))</f>
        <v>Información pública con restricción de acceso a la totalidad del contenido</v>
      </c>
      <c r="AP15" s="291" t="str">
        <f>IF(ISERROR(VLOOKUP(AL15,'Listas Ley Transparencia'!$H$3:$M$17,4,0)),"",VLOOKUP(AL15,'Listas Ley Transparencia'!$H$3:$M$17,4,0))</f>
        <v>Pública Reservada / Clasificada</v>
      </c>
      <c r="AQ15" s="292" t="str">
        <f>IF(ISERROR(VLOOKUP(AL15,'Listas Ley Transparencia'!$H$3:$M$17,6,0)),"",VLOOKUP(AL15,'Listas Ley Transparencia'!$H$3:$M$17,6,0))</f>
        <v>No Mayor a 15 años (Reservada) / Ilimitada Clasificada</v>
      </c>
      <c r="AR15" s="276" t="s">
        <v>329</v>
      </c>
      <c r="AS15" s="326">
        <v>2023</v>
      </c>
      <c r="AT15" s="277" t="s">
        <v>364</v>
      </c>
      <c r="AU15" s="277" t="s">
        <v>331</v>
      </c>
      <c r="AV15" s="240"/>
      <c r="AW15" s="300" t="s">
        <v>298</v>
      </c>
      <c r="AX15" s="301" t="s">
        <v>298</v>
      </c>
      <c r="AY15" s="302" t="s">
        <v>298</v>
      </c>
      <c r="AZ15" s="302" t="s">
        <v>298</v>
      </c>
      <c r="BA15" s="303" t="str">
        <f t="shared" si="1"/>
        <v>No</v>
      </c>
    </row>
    <row r="16" spans="1:53" ht="93" customHeight="1">
      <c r="A16" s="241">
        <v>10</v>
      </c>
      <c r="B16" s="242" t="s">
        <v>312</v>
      </c>
      <c r="C16" s="244" t="s">
        <v>365</v>
      </c>
      <c r="D16" s="315" t="s">
        <v>366</v>
      </c>
      <c r="E16" s="251" t="s">
        <v>367</v>
      </c>
      <c r="F16" s="244" t="s">
        <v>368</v>
      </c>
      <c r="G16" s="244">
        <v>2023</v>
      </c>
      <c r="H16" s="244" t="s">
        <v>292</v>
      </c>
      <c r="I16" s="252" t="s">
        <v>292</v>
      </c>
      <c r="J16" s="252" t="s">
        <v>292</v>
      </c>
      <c r="K16" s="245" t="s">
        <v>369</v>
      </c>
      <c r="L16" s="332" t="s">
        <v>366</v>
      </c>
      <c r="M16" s="310" t="s">
        <v>180</v>
      </c>
      <c r="N16" s="270" t="s">
        <v>323</v>
      </c>
      <c r="O16" s="269">
        <f>IFERROR(VLOOKUP(N16,'Listas Generales'!$B$25:$C$29,2,0),0)</f>
        <v>5</v>
      </c>
      <c r="P16" s="270" t="s">
        <v>296</v>
      </c>
      <c r="Q16" s="269">
        <f>IFERROR(VLOOKUP(P16,'Listas Generales'!$B$32:$C$36,2,0),0)</f>
        <v>5</v>
      </c>
      <c r="R16" s="270" t="s">
        <v>362</v>
      </c>
      <c r="S16" s="269">
        <f>IFERROR(VLOOKUP(R16,'Listas Generales'!$B$40:$C$44,2,0),0)</f>
        <v>3</v>
      </c>
      <c r="T16" s="271">
        <f t="shared" si="0"/>
        <v>5</v>
      </c>
      <c r="U16" s="270" t="str">
        <f>IFERROR(VLOOKUP(T16,'Listas Generales'!$B$4:$C$7,2,0),"-")</f>
        <v>Alto</v>
      </c>
      <c r="V16" s="247" t="s">
        <v>297</v>
      </c>
      <c r="W16" s="248" t="s">
        <v>315</v>
      </c>
      <c r="X16" s="249" t="s">
        <v>298</v>
      </c>
      <c r="Y16" s="249" t="s">
        <v>315</v>
      </c>
      <c r="Z16" s="249" t="s">
        <v>298</v>
      </c>
      <c r="AA16" s="249" t="s">
        <v>315</v>
      </c>
      <c r="AB16" s="240" t="s">
        <v>370</v>
      </c>
      <c r="AC16" s="282" t="s">
        <v>300</v>
      </c>
      <c r="AD16" s="282" t="s">
        <v>317</v>
      </c>
      <c r="AE16" s="282" t="s">
        <v>325</v>
      </c>
      <c r="AF16" s="282" t="s">
        <v>303</v>
      </c>
      <c r="AG16" s="282">
        <v>2011</v>
      </c>
      <c r="AH16" s="285" t="s">
        <v>305</v>
      </c>
      <c r="AI16" s="312" t="s">
        <v>292</v>
      </c>
      <c r="AJ16" s="285" t="s">
        <v>305</v>
      </c>
      <c r="AK16" s="312" t="s">
        <v>292</v>
      </c>
      <c r="AL16" s="282" t="s">
        <v>327</v>
      </c>
      <c r="AM16" s="250" t="s">
        <v>371</v>
      </c>
      <c r="AN16" s="290" t="str">
        <f>IF(ISERROR(VLOOKUP(AL16,'Listas Ley Transparencia'!$H$3:$M$17,2,0)),"",VLOOKUP(AL16,'Listas Ley Transparencia'!$H$3:$M$17,2,0))</f>
        <v>El contenido público puede ser conocido y se limitará el acceso a solicitud a contenido reservado o clasificado</v>
      </c>
      <c r="AO16" s="291" t="str">
        <f>IF(ISERROR(VLOOKUP(AL16,'Listas Ley Transparencia'!$H$3:$M$17,3,0)),"",VLOOKUP(AL16,'Listas Ley Transparencia'!$H$3:$M$17,3,0))</f>
        <v>Información pública con restricción de acceso a la totalidad del contenido</v>
      </c>
      <c r="AP16" s="291" t="str">
        <f>IF(ISERROR(VLOOKUP(AL16,'Listas Ley Transparencia'!$H$3:$M$17,4,0)),"",VLOOKUP(AL16,'Listas Ley Transparencia'!$H$3:$M$17,4,0))</f>
        <v>Pública Reservada / Clasificada</v>
      </c>
      <c r="AQ16" s="292" t="str">
        <f>IF(ISERROR(VLOOKUP(AL16,'Listas Ley Transparencia'!$H$3:$M$17,6,0)),"",VLOOKUP(AL16,'Listas Ley Transparencia'!$H$3:$M$17,6,0))</f>
        <v>No Mayor a 15 años (Reservada) / Ilimitada Clasificada</v>
      </c>
      <c r="AR16" s="276" t="s">
        <v>329</v>
      </c>
      <c r="AS16" s="326">
        <v>2023</v>
      </c>
      <c r="AT16" s="277" t="s">
        <v>364</v>
      </c>
      <c r="AU16" s="277" t="s">
        <v>331</v>
      </c>
      <c r="AV16" s="240"/>
      <c r="AW16" s="300" t="s">
        <v>298</v>
      </c>
      <c r="AX16" s="301" t="s">
        <v>298</v>
      </c>
      <c r="AY16" s="302" t="s">
        <v>298</v>
      </c>
      <c r="AZ16" s="302" t="s">
        <v>298</v>
      </c>
      <c r="BA16" s="303" t="str">
        <f t="shared" si="1"/>
        <v>No</v>
      </c>
    </row>
    <row r="17" spans="1:53" ht="93" customHeight="1">
      <c r="A17" s="241">
        <v>11</v>
      </c>
      <c r="B17" s="242"/>
      <c r="C17" s="244"/>
      <c r="D17" s="244"/>
      <c r="E17" s="251"/>
      <c r="F17" s="244"/>
      <c r="G17" s="244"/>
      <c r="H17" s="244"/>
      <c r="I17" s="252"/>
      <c r="J17" s="252"/>
      <c r="K17" s="245"/>
      <c r="L17" s="322"/>
      <c r="M17" s="310"/>
      <c r="N17" s="270"/>
      <c r="O17" s="269">
        <f>IFERROR(VLOOKUP(N17,'Listas Generales'!$B$25:$C$29,2,0),0)</f>
        <v>0</v>
      </c>
      <c r="P17" s="270"/>
      <c r="Q17" s="269">
        <f>IFERROR(VLOOKUP(P17,'Listas Generales'!$B$32:$C$36,2,0),0)</f>
        <v>0</v>
      </c>
      <c r="R17" s="270"/>
      <c r="S17" s="269">
        <f>IFERROR(VLOOKUP(R17,'Listas Generales'!$B$40:$C$44,2,0),0)</f>
        <v>0</v>
      </c>
      <c r="T17" s="271">
        <f t="shared" si="0"/>
        <v>0</v>
      </c>
      <c r="U17" s="270" t="str">
        <f>IFERROR(VLOOKUP(T17,'Listas Generales'!$B$4:$C$7,2,0),"-")</f>
        <v>Sin clasificar</v>
      </c>
      <c r="V17" s="247"/>
      <c r="W17" s="248"/>
      <c r="X17" s="249"/>
      <c r="Y17" s="249"/>
      <c r="Z17" s="249"/>
      <c r="AA17" s="249"/>
      <c r="AB17" s="240"/>
      <c r="AC17" s="282"/>
      <c r="AD17" s="282"/>
      <c r="AE17" s="282"/>
      <c r="AF17" s="282"/>
      <c r="AG17" s="282"/>
      <c r="AH17" s="285"/>
      <c r="AI17" s="312"/>
      <c r="AJ17" s="285"/>
      <c r="AK17" s="312"/>
      <c r="AL17" s="282"/>
      <c r="AM17" s="250"/>
      <c r="AN17" s="290" t="str">
        <f>IF(ISERROR(VLOOKUP(AL17,'Listas Ley Transparencia'!$H$3:$M$17,2,0)),"",VLOOKUP(AL17,'Listas Ley Transparencia'!$H$3:$M$17,2,0))</f>
        <v/>
      </c>
      <c r="AO17" s="291" t="str">
        <f>IF(ISERROR(VLOOKUP(AL17,'Listas Ley Transparencia'!$H$3:$M$17,3,0)),"",VLOOKUP(AL17,'Listas Ley Transparencia'!$H$3:$M$17,3,0))</f>
        <v/>
      </c>
      <c r="AP17" s="291" t="str">
        <f>IF(ISERROR(VLOOKUP(AL17,'Listas Ley Transparencia'!$H$3:$M$17,4,0)),"",VLOOKUP(AL17,'Listas Ley Transparencia'!$H$3:$M$17,4,0))</f>
        <v/>
      </c>
      <c r="AQ17" s="292" t="str">
        <f>IF(ISERROR(VLOOKUP(AL17,'Listas Ley Transparencia'!$H$3:$M$17,6,0)),"",VLOOKUP(AL17,'Listas Ley Transparencia'!$H$3:$M$17,6,0))</f>
        <v/>
      </c>
      <c r="AR17" s="276"/>
      <c r="AS17" s="249"/>
      <c r="AT17" s="277"/>
      <c r="AU17" s="277"/>
      <c r="AV17" s="240"/>
      <c r="AW17" s="300"/>
      <c r="AX17" s="301"/>
      <c r="AY17" s="302"/>
      <c r="AZ17" s="302"/>
      <c r="BA17" s="303" t="str">
        <f t="shared" si="1"/>
        <v>No</v>
      </c>
    </row>
    <row r="18" spans="1:53" ht="93" customHeight="1">
      <c r="A18" s="241">
        <v>13</v>
      </c>
      <c r="B18" s="244"/>
      <c r="C18" s="244"/>
      <c r="D18" s="244"/>
      <c r="E18" s="251"/>
      <c r="F18" s="244"/>
      <c r="G18" s="242"/>
      <c r="H18" s="244"/>
      <c r="I18" s="252"/>
      <c r="J18" s="255"/>
      <c r="K18" s="253"/>
      <c r="L18" s="254"/>
      <c r="M18" s="310"/>
      <c r="N18" s="270"/>
      <c r="O18" s="269">
        <f>IFERROR(VLOOKUP(N18,'Listas Generales'!$B$25:$C$29,2,0),0)</f>
        <v>0</v>
      </c>
      <c r="P18" s="270"/>
      <c r="Q18" s="269">
        <f>IFERROR(VLOOKUP(P18,'Listas Generales'!$B$32:$C$36,2,0),0)</f>
        <v>0</v>
      </c>
      <c r="R18" s="270"/>
      <c r="S18" s="269">
        <f>IFERROR(VLOOKUP(R18,'Listas Generales'!$B$40:$C$44,2,0),0)</f>
        <v>0</v>
      </c>
      <c r="T18" s="271">
        <f t="shared" si="0"/>
        <v>0</v>
      </c>
      <c r="U18" s="270" t="str">
        <f>IFERROR(VLOOKUP(T18,'Listas Generales'!$B$4:$C$7,2,0),"-")</f>
        <v>Sin clasificar</v>
      </c>
      <c r="V18" s="247"/>
      <c r="W18" s="248"/>
      <c r="X18" s="249"/>
      <c r="Y18" s="249"/>
      <c r="Z18" s="249"/>
      <c r="AA18" s="249"/>
      <c r="AB18" s="240"/>
      <c r="AC18" s="282"/>
      <c r="AD18" s="282"/>
      <c r="AE18" s="282"/>
      <c r="AF18" s="282"/>
      <c r="AG18" s="282"/>
      <c r="AH18" s="285"/>
      <c r="AI18" s="312"/>
      <c r="AJ18" s="285"/>
      <c r="AK18" s="312"/>
      <c r="AL18" s="282"/>
      <c r="AM18" s="250"/>
      <c r="AN18" s="290" t="str">
        <f>IF(ISERROR(VLOOKUP(AL18,'Listas Ley Transparencia'!$H$3:$M$17,2,0)),"",VLOOKUP(AL18,'Listas Ley Transparencia'!$H$3:$M$17,2,0))</f>
        <v/>
      </c>
      <c r="AO18" s="291" t="str">
        <f>IF(ISERROR(VLOOKUP(AL18,'Listas Ley Transparencia'!$H$3:$M$17,3,0)),"",VLOOKUP(AL18,'Listas Ley Transparencia'!$H$3:$M$17,3,0))</f>
        <v/>
      </c>
      <c r="AP18" s="291" t="str">
        <f>IF(ISERROR(VLOOKUP(AL18,'Listas Ley Transparencia'!$H$3:$M$17,4,0)),"",VLOOKUP(AL18,'Listas Ley Transparencia'!$H$3:$M$17,4,0))</f>
        <v/>
      </c>
      <c r="AQ18" s="292" t="str">
        <f>IF(ISERROR(VLOOKUP(AL18,'Listas Ley Transparencia'!$H$3:$M$17,6,0)),"",VLOOKUP(AL18,'Listas Ley Transparencia'!$H$3:$M$17,6,0))</f>
        <v/>
      </c>
      <c r="AR18" s="276"/>
      <c r="AS18" s="249"/>
      <c r="AT18" s="277"/>
      <c r="AU18" s="277"/>
      <c r="AV18" s="240"/>
      <c r="AW18" s="300"/>
      <c r="AX18" s="301"/>
      <c r="AY18" s="302"/>
      <c r="AZ18" s="302"/>
      <c r="BA18" s="303" t="str">
        <f t="shared" si="1"/>
        <v>No</v>
      </c>
    </row>
    <row r="19" spans="1:53" ht="93" customHeight="1">
      <c r="A19" s="241">
        <v>14</v>
      </c>
      <c r="B19" s="244"/>
      <c r="C19" s="242"/>
      <c r="D19" s="244"/>
      <c r="E19" s="243"/>
      <c r="F19" s="242"/>
      <c r="G19" s="242"/>
      <c r="H19" s="244"/>
      <c r="I19" s="252"/>
      <c r="J19" s="252"/>
      <c r="K19" s="253"/>
      <c r="L19" s="254"/>
      <c r="M19" s="310"/>
      <c r="N19" s="270"/>
      <c r="O19" s="269">
        <f>IFERROR(VLOOKUP(N19,'Listas Generales'!$B$25:$C$29,2,0),0)</f>
        <v>0</v>
      </c>
      <c r="P19" s="270"/>
      <c r="Q19" s="269">
        <f>IFERROR(VLOOKUP(P19,'Listas Generales'!$B$32:$C$36,2,0),0)</f>
        <v>0</v>
      </c>
      <c r="R19" s="270"/>
      <c r="S19" s="269">
        <f>IFERROR(VLOOKUP(R19,'Listas Generales'!$B$40:$C$44,2,0),0)</f>
        <v>0</v>
      </c>
      <c r="T19" s="271">
        <f t="shared" si="0"/>
        <v>0</v>
      </c>
      <c r="U19" s="270" t="str">
        <f>IFERROR(VLOOKUP(T19,'Listas Generales'!$B$4:$C$7,2,0),"-")</f>
        <v>Sin clasificar</v>
      </c>
      <c r="V19" s="247"/>
      <c r="W19" s="248"/>
      <c r="X19" s="249"/>
      <c r="Y19" s="249"/>
      <c r="Z19" s="249"/>
      <c r="AA19" s="249"/>
      <c r="AB19" s="240"/>
      <c r="AC19" s="282"/>
      <c r="AD19" s="282"/>
      <c r="AE19" s="282"/>
      <c r="AF19" s="282"/>
      <c r="AG19" s="282"/>
      <c r="AH19" s="285"/>
      <c r="AI19" s="312"/>
      <c r="AJ19" s="285"/>
      <c r="AK19" s="312"/>
      <c r="AL19" s="282"/>
      <c r="AM19" s="250"/>
      <c r="AN19" s="290" t="str">
        <f>IF(ISERROR(VLOOKUP(AL19,'Listas Ley Transparencia'!$H$3:$M$17,2,0)),"",VLOOKUP(AL19,'Listas Ley Transparencia'!$H$3:$M$17,2,0))</f>
        <v/>
      </c>
      <c r="AO19" s="291" t="str">
        <f>IF(ISERROR(VLOOKUP(AL19,'Listas Ley Transparencia'!$H$3:$M$17,3,0)),"",VLOOKUP(AL19,'Listas Ley Transparencia'!$H$3:$M$17,3,0))</f>
        <v/>
      </c>
      <c r="AP19" s="291" t="str">
        <f>IF(ISERROR(VLOOKUP(AL19,'Listas Ley Transparencia'!$H$3:$M$17,4,0)),"",VLOOKUP(AL19,'Listas Ley Transparencia'!$H$3:$M$17,4,0))</f>
        <v/>
      </c>
      <c r="AQ19" s="292" t="str">
        <f>IF(ISERROR(VLOOKUP(AL19,'Listas Ley Transparencia'!$H$3:$M$17,6,0)),"",VLOOKUP(AL19,'Listas Ley Transparencia'!$H$3:$M$17,6,0))</f>
        <v/>
      </c>
      <c r="AR19" s="276"/>
      <c r="AS19" s="249"/>
      <c r="AT19" s="277"/>
      <c r="AU19" s="277"/>
      <c r="AV19" s="240"/>
      <c r="AW19" s="300"/>
      <c r="AX19" s="301"/>
      <c r="AY19" s="302"/>
      <c r="AZ19" s="302"/>
      <c r="BA19" s="303" t="str">
        <f t="shared" si="1"/>
        <v>No</v>
      </c>
    </row>
    <row r="20" spans="1:53" ht="93" customHeight="1">
      <c r="A20" s="241">
        <v>15</v>
      </c>
      <c r="B20" s="242"/>
      <c r="C20" s="242"/>
      <c r="D20" s="242"/>
      <c r="E20" s="243"/>
      <c r="F20" s="242"/>
      <c r="G20" s="242"/>
      <c r="H20" s="242"/>
      <c r="I20" s="242"/>
      <c r="J20" s="242"/>
      <c r="K20" s="253"/>
      <c r="L20" s="254"/>
      <c r="M20" s="267"/>
      <c r="N20" s="270"/>
      <c r="O20" s="269">
        <f>IFERROR(VLOOKUP(N20,'Listas Generales'!$B$25:$C$29,2,0),0)</f>
        <v>0</v>
      </c>
      <c r="P20" s="270"/>
      <c r="Q20" s="269">
        <f>IFERROR(VLOOKUP(P20,'Listas Generales'!$B$32:$C$36,2,0),0)</f>
        <v>0</v>
      </c>
      <c r="R20" s="270"/>
      <c r="S20" s="269">
        <f>IFERROR(VLOOKUP(R20,'Listas Generales'!$B$40:$C$44,2,0),0)</f>
        <v>0</v>
      </c>
      <c r="T20" s="271">
        <f t="shared" si="0"/>
        <v>0</v>
      </c>
      <c r="U20" s="270" t="str">
        <f>IFERROR(VLOOKUP(T20,'Listas Generales'!$B$4:$C$7,2,0),"-")</f>
        <v>Sin clasificar</v>
      </c>
      <c r="V20" s="247"/>
      <c r="W20" s="248"/>
      <c r="X20" s="249"/>
      <c r="Y20" s="249"/>
      <c r="Z20" s="249"/>
      <c r="AA20" s="249"/>
      <c r="AB20" s="240"/>
      <c r="AC20" s="282"/>
      <c r="AD20" s="282"/>
      <c r="AE20" s="282"/>
      <c r="AF20" s="282"/>
      <c r="AG20" s="282"/>
      <c r="AH20" s="285"/>
      <c r="AI20" s="312"/>
      <c r="AJ20" s="285"/>
      <c r="AK20" s="312"/>
      <c r="AL20" s="282"/>
      <c r="AM20" s="250"/>
      <c r="AN20" s="290" t="str">
        <f>IF(ISERROR(VLOOKUP(AL20,'Listas Ley Transparencia'!$H$3:$M$17,2,0)),"",VLOOKUP(AL20,'Listas Ley Transparencia'!$H$3:$M$17,2,0))</f>
        <v/>
      </c>
      <c r="AO20" s="291" t="str">
        <f>IF(ISERROR(VLOOKUP(AL20,'Listas Ley Transparencia'!$H$3:$M$17,3,0)),"",VLOOKUP(AL20,'Listas Ley Transparencia'!$H$3:$M$17,3,0))</f>
        <v/>
      </c>
      <c r="AP20" s="291" t="str">
        <f>IF(ISERROR(VLOOKUP(AL20,'Listas Ley Transparencia'!$H$3:$M$17,4,0)),"",VLOOKUP(AL20,'Listas Ley Transparencia'!$H$3:$M$17,4,0))</f>
        <v/>
      </c>
      <c r="AQ20" s="292" t="str">
        <f>IF(ISERROR(VLOOKUP(AL20,'Listas Ley Transparencia'!$H$3:$M$17,6,0)),"",VLOOKUP(AL20,'Listas Ley Transparencia'!$H$3:$M$17,6,0))</f>
        <v/>
      </c>
      <c r="AR20" s="276"/>
      <c r="AS20" s="249"/>
      <c r="AT20" s="277"/>
      <c r="AU20" s="277"/>
      <c r="AV20" s="240"/>
      <c r="AW20" s="300"/>
      <c r="AX20" s="301"/>
      <c r="AY20" s="302"/>
      <c r="AZ20" s="302"/>
      <c r="BA20" s="303" t="str">
        <f t="shared" si="1"/>
        <v>No</v>
      </c>
    </row>
    <row r="21" spans="1:53" ht="93" customHeight="1">
      <c r="A21" s="241">
        <v>16</v>
      </c>
      <c r="B21" s="242"/>
      <c r="C21" s="244"/>
      <c r="D21" s="244"/>
      <c r="E21" s="251"/>
      <c r="F21" s="244"/>
      <c r="G21" s="244"/>
      <c r="H21" s="244"/>
      <c r="I21" s="242"/>
      <c r="J21" s="242"/>
      <c r="K21" s="253"/>
      <c r="L21" s="254"/>
      <c r="M21" s="267"/>
      <c r="N21" s="270"/>
      <c r="O21" s="269">
        <f>IFERROR(VLOOKUP(N21,'Listas Generales'!$B$25:$C$29,2,0),0)</f>
        <v>0</v>
      </c>
      <c r="P21" s="270"/>
      <c r="Q21" s="269">
        <f>IFERROR(VLOOKUP(P21,'Listas Generales'!$B$32:$C$36,2,0),0)</f>
        <v>0</v>
      </c>
      <c r="R21" s="270"/>
      <c r="S21" s="269">
        <f>IFERROR(VLOOKUP(R21,'Listas Generales'!$B$40:$C$44,2,0),0)</f>
        <v>0</v>
      </c>
      <c r="T21" s="271">
        <f t="shared" si="0"/>
        <v>0</v>
      </c>
      <c r="U21" s="270" t="str">
        <f>IFERROR(VLOOKUP(T21,'Listas Generales'!$B$4:$C$7,2,0),"-")</f>
        <v>Sin clasificar</v>
      </c>
      <c r="V21" s="247"/>
      <c r="W21" s="248"/>
      <c r="X21" s="249"/>
      <c r="Y21" s="249"/>
      <c r="Z21" s="249"/>
      <c r="AA21" s="249"/>
      <c r="AB21" s="240"/>
      <c r="AC21" s="282"/>
      <c r="AD21" s="282"/>
      <c r="AE21" s="282"/>
      <c r="AF21" s="282"/>
      <c r="AG21" s="282"/>
      <c r="AH21" s="285"/>
      <c r="AI21" s="312"/>
      <c r="AJ21" s="285"/>
      <c r="AK21" s="312"/>
      <c r="AL21" s="282"/>
      <c r="AM21" s="250"/>
      <c r="AN21" s="290" t="str">
        <f>IF(ISERROR(VLOOKUP(AL21,'Listas Ley Transparencia'!$H$3:$M$17,2,0)),"",VLOOKUP(AL21,'Listas Ley Transparencia'!$H$3:$M$17,2,0))</f>
        <v/>
      </c>
      <c r="AO21" s="291" t="str">
        <f>IF(ISERROR(VLOOKUP(AL21,'Listas Ley Transparencia'!$H$3:$M$17,3,0)),"",VLOOKUP(AL21,'Listas Ley Transparencia'!$H$3:$M$17,3,0))</f>
        <v/>
      </c>
      <c r="AP21" s="291" t="str">
        <f>IF(ISERROR(VLOOKUP(AL21,'Listas Ley Transparencia'!$H$3:$M$17,4,0)),"",VLOOKUP(AL21,'Listas Ley Transparencia'!$H$3:$M$17,4,0))</f>
        <v/>
      </c>
      <c r="AQ21" s="292" t="str">
        <f>IF(ISERROR(VLOOKUP(AL21,'Listas Ley Transparencia'!$H$3:$M$17,6,0)),"",VLOOKUP(AL21,'Listas Ley Transparencia'!$H$3:$M$17,6,0))</f>
        <v/>
      </c>
      <c r="AR21" s="276"/>
      <c r="AS21" s="249"/>
      <c r="AT21" s="277"/>
      <c r="AU21" s="277"/>
      <c r="AV21" s="240"/>
      <c r="AW21" s="300"/>
      <c r="AX21" s="301"/>
      <c r="AY21" s="302"/>
      <c r="AZ21" s="302"/>
      <c r="BA21" s="303" t="str">
        <f t="shared" si="1"/>
        <v>No</v>
      </c>
    </row>
    <row r="22" spans="1:53" ht="93" customHeight="1">
      <c r="A22" s="241">
        <v>17</v>
      </c>
      <c r="B22" s="242"/>
      <c r="C22" s="244"/>
      <c r="D22" s="244"/>
      <c r="E22" s="251"/>
      <c r="F22" s="244"/>
      <c r="G22" s="244"/>
      <c r="H22" s="244"/>
      <c r="I22" s="242"/>
      <c r="J22" s="255"/>
      <c r="K22" s="253"/>
      <c r="L22" s="254"/>
      <c r="M22" s="267"/>
      <c r="N22" s="270"/>
      <c r="O22" s="269">
        <f>IFERROR(VLOOKUP(N22,'Listas Generales'!$B$25:$C$29,2,0),0)</f>
        <v>0</v>
      </c>
      <c r="P22" s="270"/>
      <c r="Q22" s="269">
        <f>IFERROR(VLOOKUP(P22,'Listas Generales'!$B$32:$C$36,2,0),0)</f>
        <v>0</v>
      </c>
      <c r="R22" s="270"/>
      <c r="S22" s="269">
        <f>IFERROR(VLOOKUP(R22,'Listas Generales'!$B$40:$C$44,2,0),0)</f>
        <v>0</v>
      </c>
      <c r="T22" s="271">
        <f t="shared" si="0"/>
        <v>0</v>
      </c>
      <c r="U22" s="270" t="str">
        <f>IFERROR(VLOOKUP(T22,'Listas Generales'!$B$4:$C$7,2,0),"-")</f>
        <v>Sin clasificar</v>
      </c>
      <c r="V22" s="247"/>
      <c r="W22" s="248"/>
      <c r="X22" s="249"/>
      <c r="Y22" s="249"/>
      <c r="Z22" s="249"/>
      <c r="AA22" s="249"/>
      <c r="AB22" s="240"/>
      <c r="AC22" s="282"/>
      <c r="AD22" s="282"/>
      <c r="AE22" s="282"/>
      <c r="AF22" s="282"/>
      <c r="AG22" s="282"/>
      <c r="AH22" s="285"/>
      <c r="AI22" s="312"/>
      <c r="AJ22" s="285"/>
      <c r="AK22" s="312"/>
      <c r="AL22" s="282"/>
      <c r="AM22" s="250"/>
      <c r="AN22" s="290" t="str">
        <f>IF(ISERROR(VLOOKUP(AL22,'Listas Ley Transparencia'!$H$3:$M$17,2,0)),"",VLOOKUP(AL22,'Listas Ley Transparencia'!$H$3:$M$17,2,0))</f>
        <v/>
      </c>
      <c r="AO22" s="291" t="str">
        <f>IF(ISERROR(VLOOKUP(AL22,'Listas Ley Transparencia'!$H$3:$M$17,3,0)),"",VLOOKUP(AL22,'Listas Ley Transparencia'!$H$3:$M$17,3,0))</f>
        <v/>
      </c>
      <c r="AP22" s="291" t="str">
        <f>IF(ISERROR(VLOOKUP(AL22,'Listas Ley Transparencia'!$H$3:$M$17,4,0)),"",VLOOKUP(AL22,'Listas Ley Transparencia'!$H$3:$M$17,4,0))</f>
        <v/>
      </c>
      <c r="AQ22" s="292" t="str">
        <f>IF(ISERROR(VLOOKUP(AL22,'Listas Ley Transparencia'!$H$3:$M$17,6,0)),"",VLOOKUP(AL22,'Listas Ley Transparencia'!$H$3:$M$17,6,0))</f>
        <v/>
      </c>
      <c r="AR22" s="276"/>
      <c r="AS22" s="249"/>
      <c r="AT22" s="277"/>
      <c r="AU22" s="277"/>
      <c r="AV22" s="240"/>
      <c r="AW22" s="300"/>
      <c r="AX22" s="301"/>
      <c r="AY22" s="302"/>
      <c r="AZ22" s="302"/>
      <c r="BA22" s="303" t="str">
        <f t="shared" si="1"/>
        <v>No</v>
      </c>
    </row>
    <row r="23" spans="1:53" ht="93" customHeight="1">
      <c r="A23" s="241">
        <v>18</v>
      </c>
      <c r="B23" s="242"/>
      <c r="C23" s="244"/>
      <c r="D23" s="244"/>
      <c r="E23" s="251"/>
      <c r="F23" s="244"/>
      <c r="G23" s="244"/>
      <c r="H23" s="244"/>
      <c r="I23" s="242"/>
      <c r="J23" s="255"/>
      <c r="K23" s="253"/>
      <c r="L23" s="254"/>
      <c r="M23" s="267"/>
      <c r="N23" s="270"/>
      <c r="O23" s="269">
        <f>IFERROR(VLOOKUP(N23,'Listas Generales'!$B$25:$C$29,2,0),0)</f>
        <v>0</v>
      </c>
      <c r="P23" s="270"/>
      <c r="Q23" s="269">
        <f>IFERROR(VLOOKUP(P23,'Listas Generales'!$B$32:$C$36,2,0),0)</f>
        <v>0</v>
      </c>
      <c r="R23" s="270"/>
      <c r="S23" s="269">
        <f>IFERROR(VLOOKUP(R23,'Listas Generales'!$B$40:$C$44,2,0),0)</f>
        <v>0</v>
      </c>
      <c r="T23" s="271">
        <f t="shared" si="0"/>
        <v>0</v>
      </c>
      <c r="U23" s="270" t="str">
        <f>IFERROR(VLOOKUP(T23,'Listas Generales'!$B$4:$C$7,2,0),"-")</f>
        <v>Sin clasificar</v>
      </c>
      <c r="V23" s="247"/>
      <c r="W23" s="248"/>
      <c r="X23" s="249"/>
      <c r="Y23" s="249"/>
      <c r="Z23" s="249"/>
      <c r="AA23" s="249"/>
      <c r="AB23" s="240"/>
      <c r="AC23" s="282"/>
      <c r="AD23" s="282"/>
      <c r="AE23" s="282"/>
      <c r="AF23" s="282"/>
      <c r="AG23" s="282"/>
      <c r="AH23" s="285"/>
      <c r="AI23" s="312"/>
      <c r="AJ23" s="285"/>
      <c r="AK23" s="312"/>
      <c r="AL23" s="282"/>
      <c r="AM23" s="250"/>
      <c r="AN23" s="290" t="str">
        <f>IF(ISERROR(VLOOKUP(AL23,'Listas Ley Transparencia'!$H$3:$M$17,2,0)),"",VLOOKUP(AL23,'Listas Ley Transparencia'!$H$3:$M$17,2,0))</f>
        <v/>
      </c>
      <c r="AO23" s="291" t="str">
        <f>IF(ISERROR(VLOOKUP(AL23,'Listas Ley Transparencia'!$H$3:$M$17,3,0)),"",VLOOKUP(AL23,'Listas Ley Transparencia'!$H$3:$M$17,3,0))</f>
        <v/>
      </c>
      <c r="AP23" s="291" t="str">
        <f>IF(ISERROR(VLOOKUP(AL23,'Listas Ley Transparencia'!$H$3:$M$17,4,0)),"",VLOOKUP(AL23,'Listas Ley Transparencia'!$H$3:$M$17,4,0))</f>
        <v/>
      </c>
      <c r="AQ23" s="292" t="str">
        <f>IF(ISERROR(VLOOKUP(AL23,'Listas Ley Transparencia'!$H$3:$M$17,6,0)),"",VLOOKUP(AL23,'Listas Ley Transparencia'!$H$3:$M$17,6,0))</f>
        <v/>
      </c>
      <c r="AR23" s="276"/>
      <c r="AS23" s="249"/>
      <c r="AT23" s="277"/>
      <c r="AU23" s="277"/>
      <c r="AV23" s="240"/>
      <c r="AW23" s="300"/>
      <c r="AX23" s="301"/>
      <c r="AY23" s="302"/>
      <c r="AZ23" s="302"/>
      <c r="BA23" s="303" t="str">
        <f t="shared" si="1"/>
        <v>No</v>
      </c>
    </row>
    <row r="24" spans="1:53" ht="93" customHeight="1">
      <c r="A24" s="241">
        <v>19</v>
      </c>
      <c r="B24" s="242"/>
      <c r="C24" s="242"/>
      <c r="D24" s="242"/>
      <c r="E24" s="243"/>
      <c r="F24" s="242"/>
      <c r="G24" s="242"/>
      <c r="H24" s="242"/>
      <c r="I24" s="242"/>
      <c r="J24" s="252"/>
      <c r="K24" s="253"/>
      <c r="L24" s="254"/>
      <c r="M24" s="267"/>
      <c r="N24" s="270"/>
      <c r="O24" s="269">
        <f>IFERROR(VLOOKUP(N24,'Listas Generales'!$B$25:$C$29,2,0),0)</f>
        <v>0</v>
      </c>
      <c r="P24" s="270"/>
      <c r="Q24" s="269">
        <f>IFERROR(VLOOKUP(P24,'Listas Generales'!$B$32:$C$36,2,0),0)</f>
        <v>0</v>
      </c>
      <c r="R24" s="270"/>
      <c r="S24" s="269">
        <f>IFERROR(VLOOKUP(R24,'Listas Generales'!$B$40:$C$44,2,0),0)</f>
        <v>0</v>
      </c>
      <c r="T24" s="271">
        <f t="shared" si="0"/>
        <v>0</v>
      </c>
      <c r="U24" s="270" t="str">
        <f>IFERROR(VLOOKUP(T24,'Listas Generales'!$B$4:$C$7,2,0),"-")</f>
        <v>Sin clasificar</v>
      </c>
      <c r="V24" s="247"/>
      <c r="W24" s="248"/>
      <c r="X24" s="249"/>
      <c r="Y24" s="249"/>
      <c r="Z24" s="249"/>
      <c r="AA24" s="249"/>
      <c r="AB24" s="240"/>
      <c r="AC24" s="282"/>
      <c r="AD24" s="282"/>
      <c r="AE24" s="282"/>
      <c r="AF24" s="282"/>
      <c r="AG24" s="282"/>
      <c r="AH24" s="285"/>
      <c r="AI24" s="312"/>
      <c r="AJ24" s="285"/>
      <c r="AK24" s="312"/>
      <c r="AL24" s="282"/>
      <c r="AM24" s="250"/>
      <c r="AN24" s="290" t="str">
        <f>IF(ISERROR(VLOOKUP(AL24,'Listas Ley Transparencia'!$H$3:$M$17,2,0)),"",VLOOKUP(AL24,'Listas Ley Transparencia'!$H$3:$M$17,2,0))</f>
        <v/>
      </c>
      <c r="AO24" s="291" t="str">
        <f>IF(ISERROR(VLOOKUP(AL24,'Listas Ley Transparencia'!$H$3:$M$17,3,0)),"",VLOOKUP(AL24,'Listas Ley Transparencia'!$H$3:$M$17,3,0))</f>
        <v/>
      </c>
      <c r="AP24" s="291" t="str">
        <f>IF(ISERROR(VLOOKUP(AL24,'Listas Ley Transparencia'!$H$3:$M$17,4,0)),"",VLOOKUP(AL24,'Listas Ley Transparencia'!$H$3:$M$17,4,0))</f>
        <v/>
      </c>
      <c r="AQ24" s="292" t="str">
        <f>IF(ISERROR(VLOOKUP(AL24,'Listas Ley Transparencia'!$H$3:$M$17,6,0)),"",VLOOKUP(AL24,'Listas Ley Transparencia'!$H$3:$M$17,6,0))</f>
        <v/>
      </c>
      <c r="AR24" s="276"/>
      <c r="AS24" s="249"/>
      <c r="AT24" s="277"/>
      <c r="AU24" s="277"/>
      <c r="AV24" s="240"/>
      <c r="AW24" s="300"/>
      <c r="AX24" s="301"/>
      <c r="AY24" s="302"/>
      <c r="AZ24" s="302"/>
      <c r="BA24" s="303" t="str">
        <f t="shared" si="1"/>
        <v>No</v>
      </c>
    </row>
    <row r="25" spans="1:53" ht="93" customHeight="1">
      <c r="A25" s="241">
        <v>20</v>
      </c>
      <c r="B25" s="242"/>
      <c r="C25" s="244"/>
      <c r="D25" s="242"/>
      <c r="E25" s="243"/>
      <c r="F25" s="244"/>
      <c r="G25" s="244"/>
      <c r="H25" s="244"/>
      <c r="I25" s="242"/>
      <c r="J25" s="252"/>
      <c r="K25" s="253"/>
      <c r="L25" s="246"/>
      <c r="M25" s="267"/>
      <c r="N25" s="270"/>
      <c r="O25" s="269">
        <f>IFERROR(VLOOKUP(N25,'Listas Generales'!$B$25:$C$29,2,0),0)</f>
        <v>0</v>
      </c>
      <c r="P25" s="270"/>
      <c r="Q25" s="269">
        <f>IFERROR(VLOOKUP(P25,'Listas Generales'!$B$32:$C$36,2,0),0)</f>
        <v>0</v>
      </c>
      <c r="R25" s="270"/>
      <c r="S25" s="269">
        <f>IFERROR(VLOOKUP(R25,'Listas Generales'!$B$40:$C$44,2,0),0)</f>
        <v>0</v>
      </c>
      <c r="T25" s="271">
        <f t="shared" si="0"/>
        <v>0</v>
      </c>
      <c r="U25" s="270" t="str">
        <f>IFERROR(VLOOKUP(T25,'Listas Generales'!$B$4:$C$7,2,0),"-")</f>
        <v>Sin clasificar</v>
      </c>
      <c r="V25" s="247"/>
      <c r="W25" s="248"/>
      <c r="X25" s="249"/>
      <c r="Y25" s="249"/>
      <c r="Z25" s="249"/>
      <c r="AA25" s="249"/>
      <c r="AB25" s="240"/>
      <c r="AC25" s="282"/>
      <c r="AD25" s="282"/>
      <c r="AE25" s="282"/>
      <c r="AF25" s="282"/>
      <c r="AG25" s="282"/>
      <c r="AH25" s="285"/>
      <c r="AI25" s="312"/>
      <c r="AJ25" s="285"/>
      <c r="AK25" s="312"/>
      <c r="AL25" s="282"/>
      <c r="AM25" s="250"/>
      <c r="AN25" s="290" t="str">
        <f>IF(ISERROR(VLOOKUP(AL25,'Listas Ley Transparencia'!$H$3:$M$17,2,0)),"",VLOOKUP(AL25,'Listas Ley Transparencia'!$H$3:$M$17,2,0))</f>
        <v/>
      </c>
      <c r="AO25" s="291" t="str">
        <f>IF(ISERROR(VLOOKUP(AL25,'Listas Ley Transparencia'!$H$3:$M$17,3,0)),"",VLOOKUP(AL25,'Listas Ley Transparencia'!$H$3:$M$17,3,0))</f>
        <v/>
      </c>
      <c r="AP25" s="291" t="str">
        <f>IF(ISERROR(VLOOKUP(AL25,'Listas Ley Transparencia'!$H$3:$M$17,4,0)),"",VLOOKUP(AL25,'Listas Ley Transparencia'!$H$3:$M$17,4,0))</f>
        <v/>
      </c>
      <c r="AQ25" s="292" t="str">
        <f>IF(ISERROR(VLOOKUP(AL25,'Listas Ley Transparencia'!$H$3:$M$17,6,0)),"",VLOOKUP(AL25,'Listas Ley Transparencia'!$H$3:$M$17,6,0))</f>
        <v/>
      </c>
      <c r="AR25" s="276"/>
      <c r="AS25" s="249"/>
      <c r="AT25" s="277"/>
      <c r="AU25" s="277"/>
      <c r="AV25" s="240"/>
      <c r="AW25" s="300"/>
      <c r="AX25" s="301"/>
      <c r="AY25" s="302"/>
      <c r="AZ25" s="302"/>
      <c r="BA25" s="303" t="str">
        <f t="shared" si="1"/>
        <v>No</v>
      </c>
    </row>
    <row r="26" spans="1:53" ht="93" customHeight="1">
      <c r="A26" s="241">
        <v>21</v>
      </c>
      <c r="B26" s="242"/>
      <c r="C26" s="242"/>
      <c r="D26" s="242"/>
      <c r="E26" s="243"/>
      <c r="F26" s="242"/>
      <c r="G26" s="242"/>
      <c r="H26" s="242"/>
      <c r="I26" s="242"/>
      <c r="J26" s="252"/>
      <c r="K26" s="253"/>
      <c r="L26" s="246"/>
      <c r="M26" s="267"/>
      <c r="N26" s="270"/>
      <c r="O26" s="269">
        <f>IFERROR(VLOOKUP(N26,'Listas Generales'!$B$25:$C$29,2,0),0)</f>
        <v>0</v>
      </c>
      <c r="P26" s="270"/>
      <c r="Q26" s="269">
        <f>IFERROR(VLOOKUP(P26,'Listas Generales'!$B$32:$C$36,2,0),0)</f>
        <v>0</v>
      </c>
      <c r="R26" s="270"/>
      <c r="S26" s="269">
        <f>IFERROR(VLOOKUP(R26,'Listas Generales'!$B$40:$C$44,2,0),0)</f>
        <v>0</v>
      </c>
      <c r="T26" s="271">
        <f t="shared" si="0"/>
        <v>0</v>
      </c>
      <c r="U26" s="270" t="str">
        <f>IFERROR(VLOOKUP(T26,'Listas Generales'!$B$4:$C$7,2,0),"-")</f>
        <v>Sin clasificar</v>
      </c>
      <c r="V26" s="247"/>
      <c r="W26" s="248"/>
      <c r="X26" s="249"/>
      <c r="Y26" s="249"/>
      <c r="Z26" s="249"/>
      <c r="AA26" s="249"/>
      <c r="AB26" s="240"/>
      <c r="AC26" s="282"/>
      <c r="AD26" s="282"/>
      <c r="AE26" s="282"/>
      <c r="AF26" s="282"/>
      <c r="AG26" s="282"/>
      <c r="AH26" s="285"/>
      <c r="AI26" s="312"/>
      <c r="AJ26" s="285"/>
      <c r="AK26" s="312"/>
      <c r="AL26" s="282"/>
      <c r="AM26" s="250"/>
      <c r="AN26" s="290" t="str">
        <f>IF(ISERROR(VLOOKUP(AL26,'Listas Ley Transparencia'!$H$3:$M$17,2,0)),"",VLOOKUP(AL26,'Listas Ley Transparencia'!$H$3:$M$17,2,0))</f>
        <v/>
      </c>
      <c r="AO26" s="291" t="str">
        <f>IF(ISERROR(VLOOKUP(AL26,'Listas Ley Transparencia'!$H$3:$M$17,3,0)),"",VLOOKUP(AL26,'Listas Ley Transparencia'!$H$3:$M$17,3,0))</f>
        <v/>
      </c>
      <c r="AP26" s="291" t="str">
        <f>IF(ISERROR(VLOOKUP(AL26,'Listas Ley Transparencia'!$H$3:$M$17,4,0)),"",VLOOKUP(AL26,'Listas Ley Transparencia'!$H$3:$M$17,4,0))</f>
        <v/>
      </c>
      <c r="AQ26" s="292" t="str">
        <f>IF(ISERROR(VLOOKUP(AL26,'Listas Ley Transparencia'!$H$3:$M$17,6,0)),"",VLOOKUP(AL26,'Listas Ley Transparencia'!$H$3:$M$17,6,0))</f>
        <v/>
      </c>
      <c r="AR26" s="276"/>
      <c r="AS26" s="249"/>
      <c r="AT26" s="277"/>
      <c r="AU26" s="277"/>
      <c r="AV26" s="240"/>
      <c r="AW26" s="300"/>
      <c r="AX26" s="301"/>
      <c r="AY26" s="302"/>
      <c r="AZ26" s="302"/>
      <c r="BA26" s="303" t="str">
        <f t="shared" si="1"/>
        <v>No</v>
      </c>
    </row>
    <row r="27" spans="1:53" ht="93" customHeight="1">
      <c r="A27" s="241">
        <v>22</v>
      </c>
      <c r="B27" s="242"/>
      <c r="C27" s="242"/>
      <c r="D27" s="242"/>
      <c r="E27" s="243"/>
      <c r="F27" s="244"/>
      <c r="G27" s="244"/>
      <c r="H27" s="242"/>
      <c r="I27" s="242"/>
      <c r="J27" s="252"/>
      <c r="K27" s="253"/>
      <c r="L27" s="254"/>
      <c r="M27" s="267"/>
      <c r="N27" s="270"/>
      <c r="O27" s="269">
        <f>IFERROR(VLOOKUP(N27,'Listas Generales'!$B$25:$C$29,2,0),0)</f>
        <v>0</v>
      </c>
      <c r="P27" s="270"/>
      <c r="Q27" s="269">
        <f>IFERROR(VLOOKUP(P27,'Listas Generales'!$B$32:$C$36,2,0),0)</f>
        <v>0</v>
      </c>
      <c r="R27" s="270"/>
      <c r="S27" s="269">
        <f>IFERROR(VLOOKUP(R27,'Listas Generales'!$B$40:$C$44,2,0),0)</f>
        <v>0</v>
      </c>
      <c r="T27" s="271">
        <f t="shared" si="0"/>
        <v>0</v>
      </c>
      <c r="U27" s="270" t="str">
        <f>IFERROR(VLOOKUP(T27,'Listas Generales'!$B$4:$C$7,2,0),"-")</f>
        <v>Sin clasificar</v>
      </c>
      <c r="V27" s="247"/>
      <c r="W27" s="248"/>
      <c r="X27" s="249"/>
      <c r="Y27" s="249"/>
      <c r="Z27" s="249"/>
      <c r="AA27" s="249"/>
      <c r="AB27" s="240"/>
      <c r="AC27" s="282"/>
      <c r="AD27" s="282"/>
      <c r="AE27" s="282"/>
      <c r="AF27" s="282"/>
      <c r="AG27" s="282"/>
      <c r="AH27" s="285"/>
      <c r="AI27" s="312"/>
      <c r="AJ27" s="285"/>
      <c r="AK27" s="312"/>
      <c r="AL27" s="282"/>
      <c r="AM27" s="250"/>
      <c r="AN27" s="290" t="str">
        <f>IF(ISERROR(VLOOKUP(AL27,'Listas Ley Transparencia'!$H$3:$M$17,2,0)),"",VLOOKUP(AL27,'Listas Ley Transparencia'!$H$3:$M$17,2,0))</f>
        <v/>
      </c>
      <c r="AO27" s="291" t="str">
        <f>IF(ISERROR(VLOOKUP(AL27,'Listas Ley Transparencia'!$H$3:$M$17,3,0)),"",VLOOKUP(AL27,'Listas Ley Transparencia'!$H$3:$M$17,3,0))</f>
        <v/>
      </c>
      <c r="AP27" s="291" t="str">
        <f>IF(ISERROR(VLOOKUP(AL27,'Listas Ley Transparencia'!$H$3:$M$17,4,0)),"",VLOOKUP(AL27,'Listas Ley Transparencia'!$H$3:$M$17,4,0))</f>
        <v/>
      </c>
      <c r="AQ27" s="292" t="str">
        <f>IF(ISERROR(VLOOKUP(AL27,'Listas Ley Transparencia'!$H$3:$M$17,6,0)),"",VLOOKUP(AL27,'Listas Ley Transparencia'!$H$3:$M$17,6,0))</f>
        <v/>
      </c>
      <c r="AR27" s="276"/>
      <c r="AS27" s="249"/>
      <c r="AT27" s="277"/>
      <c r="AU27" s="277"/>
      <c r="AV27" s="240"/>
      <c r="AW27" s="300"/>
      <c r="AX27" s="301"/>
      <c r="AY27" s="302"/>
      <c r="AZ27" s="302"/>
      <c r="BA27" s="303" t="str">
        <f t="shared" si="1"/>
        <v>No</v>
      </c>
    </row>
    <row r="28" spans="1:53" ht="93" customHeight="1">
      <c r="A28" s="241">
        <v>23</v>
      </c>
      <c r="B28" s="242"/>
      <c r="C28" s="242"/>
      <c r="D28" s="244"/>
      <c r="E28" s="243"/>
      <c r="F28" s="242"/>
      <c r="G28" s="242"/>
      <c r="H28" s="242"/>
      <c r="I28" s="252"/>
      <c r="J28" s="252"/>
      <c r="K28" s="253"/>
      <c r="L28" s="254"/>
      <c r="M28" s="267"/>
      <c r="N28" s="270"/>
      <c r="O28" s="269">
        <f>IFERROR(VLOOKUP(N28,'Listas Generales'!$B$25:$C$29,2,0),0)</f>
        <v>0</v>
      </c>
      <c r="P28" s="270"/>
      <c r="Q28" s="269">
        <f>IFERROR(VLOOKUP(P28,'Listas Generales'!$B$32:$C$36,2,0),0)</f>
        <v>0</v>
      </c>
      <c r="R28" s="270"/>
      <c r="S28" s="269">
        <f>IFERROR(VLOOKUP(R28,'Listas Generales'!$B$40:$C$44,2,0),0)</f>
        <v>0</v>
      </c>
      <c r="T28" s="271">
        <f t="shared" si="0"/>
        <v>0</v>
      </c>
      <c r="U28" s="270" t="str">
        <f>IFERROR(VLOOKUP(T28,'Listas Generales'!$B$4:$C$7,2,0),"-")</f>
        <v>Sin clasificar</v>
      </c>
      <c r="V28" s="247"/>
      <c r="W28" s="248"/>
      <c r="X28" s="249"/>
      <c r="Y28" s="249"/>
      <c r="Z28" s="249"/>
      <c r="AA28" s="249"/>
      <c r="AB28" s="240"/>
      <c r="AC28" s="282"/>
      <c r="AD28" s="282"/>
      <c r="AE28" s="282"/>
      <c r="AF28" s="282"/>
      <c r="AG28" s="282"/>
      <c r="AH28" s="285"/>
      <c r="AI28" s="312"/>
      <c r="AJ28" s="285"/>
      <c r="AK28" s="312"/>
      <c r="AL28" s="282"/>
      <c r="AM28" s="250"/>
      <c r="AN28" s="290" t="str">
        <f>IF(ISERROR(VLOOKUP(AL28,'Listas Ley Transparencia'!$H$3:$M$17,2,0)),"",VLOOKUP(AL28,'Listas Ley Transparencia'!$H$3:$M$17,2,0))</f>
        <v/>
      </c>
      <c r="AO28" s="291" t="str">
        <f>IF(ISERROR(VLOOKUP(AL28,'Listas Ley Transparencia'!$H$3:$M$17,3,0)),"",VLOOKUP(AL28,'Listas Ley Transparencia'!$H$3:$M$17,3,0))</f>
        <v/>
      </c>
      <c r="AP28" s="291" t="str">
        <f>IF(ISERROR(VLOOKUP(AL28,'Listas Ley Transparencia'!$H$3:$M$17,4,0)),"",VLOOKUP(AL28,'Listas Ley Transparencia'!$H$3:$M$17,4,0))</f>
        <v/>
      </c>
      <c r="AQ28" s="292" t="str">
        <f>IF(ISERROR(VLOOKUP(AL28,'Listas Ley Transparencia'!$H$3:$M$17,6,0)),"",VLOOKUP(AL28,'Listas Ley Transparencia'!$H$3:$M$17,6,0))</f>
        <v/>
      </c>
      <c r="AR28" s="276"/>
      <c r="AS28" s="249"/>
      <c r="AT28" s="277"/>
      <c r="AU28" s="277"/>
      <c r="AV28" s="240"/>
      <c r="AW28" s="300"/>
      <c r="AX28" s="301"/>
      <c r="AY28" s="302"/>
      <c r="AZ28" s="302"/>
      <c r="BA28" s="303" t="str">
        <f t="shared" si="1"/>
        <v>No</v>
      </c>
    </row>
    <row r="29" spans="1:53" ht="93" customHeight="1">
      <c r="A29" s="241">
        <v>24</v>
      </c>
      <c r="B29" s="242"/>
      <c r="C29" s="244"/>
      <c r="D29" s="244"/>
      <c r="E29" s="251"/>
      <c r="F29" s="244"/>
      <c r="G29" s="244"/>
      <c r="H29" s="244"/>
      <c r="I29" s="244"/>
      <c r="J29" s="255"/>
      <c r="K29" s="253"/>
      <c r="L29" s="254"/>
      <c r="M29" s="267"/>
      <c r="N29" s="270"/>
      <c r="O29" s="269">
        <f>IFERROR(VLOOKUP(N29,'Listas Generales'!$B$25:$C$29,2,0),0)</f>
        <v>0</v>
      </c>
      <c r="P29" s="270"/>
      <c r="Q29" s="269">
        <f>IFERROR(VLOOKUP(P29,'Listas Generales'!$B$32:$C$36,2,0),0)</f>
        <v>0</v>
      </c>
      <c r="R29" s="270"/>
      <c r="S29" s="269">
        <f>IFERROR(VLOOKUP(R29,'Listas Generales'!$B$40:$C$44,2,0),0)</f>
        <v>0</v>
      </c>
      <c r="T29" s="271">
        <f t="shared" si="0"/>
        <v>0</v>
      </c>
      <c r="U29" s="270" t="str">
        <f>IFERROR(VLOOKUP(T29,'Listas Generales'!$B$4:$C$7,2,0),"-")</f>
        <v>Sin clasificar</v>
      </c>
      <c r="V29" s="247"/>
      <c r="W29" s="248"/>
      <c r="X29" s="249"/>
      <c r="Y29" s="249"/>
      <c r="Z29" s="249"/>
      <c r="AA29" s="249"/>
      <c r="AB29" s="240"/>
      <c r="AC29" s="282"/>
      <c r="AD29" s="282"/>
      <c r="AE29" s="282"/>
      <c r="AF29" s="282"/>
      <c r="AG29" s="282"/>
      <c r="AH29" s="285"/>
      <c r="AI29" s="312"/>
      <c r="AJ29" s="285"/>
      <c r="AK29" s="312"/>
      <c r="AL29" s="282"/>
      <c r="AM29" s="250"/>
      <c r="AN29" s="290" t="str">
        <f>IF(ISERROR(VLOOKUP(AL29,'Listas Ley Transparencia'!$H$3:$M$17,2,0)),"",VLOOKUP(AL29,'Listas Ley Transparencia'!$H$3:$M$17,2,0))</f>
        <v/>
      </c>
      <c r="AO29" s="291" t="str">
        <f>IF(ISERROR(VLOOKUP(AL29,'Listas Ley Transparencia'!$H$3:$M$17,3,0)),"",VLOOKUP(AL29,'Listas Ley Transparencia'!$H$3:$M$17,3,0))</f>
        <v/>
      </c>
      <c r="AP29" s="291" t="str">
        <f>IF(ISERROR(VLOOKUP(AL29,'Listas Ley Transparencia'!$H$3:$M$17,4,0)),"",VLOOKUP(AL29,'Listas Ley Transparencia'!$H$3:$M$17,4,0))</f>
        <v/>
      </c>
      <c r="AQ29" s="292" t="str">
        <f>IF(ISERROR(VLOOKUP(AL29,'Listas Ley Transparencia'!$H$3:$M$17,6,0)),"",VLOOKUP(AL29,'Listas Ley Transparencia'!$H$3:$M$17,6,0))</f>
        <v/>
      </c>
      <c r="AR29" s="276"/>
      <c r="AS29" s="249"/>
      <c r="AT29" s="277"/>
      <c r="AU29" s="277"/>
      <c r="AV29" s="240"/>
      <c r="AW29" s="300"/>
      <c r="AX29" s="301"/>
      <c r="AY29" s="302"/>
      <c r="AZ29" s="302"/>
      <c r="BA29" s="303" t="str">
        <f t="shared" si="1"/>
        <v>No</v>
      </c>
    </row>
    <row r="30" spans="1:53" ht="93" customHeight="1">
      <c r="A30" s="241">
        <v>25</v>
      </c>
      <c r="B30" s="242"/>
      <c r="C30" s="242"/>
      <c r="D30" s="242"/>
      <c r="E30" s="243"/>
      <c r="F30" s="244"/>
      <c r="G30" s="244"/>
      <c r="H30" s="242"/>
      <c r="I30" s="244"/>
      <c r="J30" s="255"/>
      <c r="K30" s="253"/>
      <c r="L30" s="254"/>
      <c r="M30" s="267"/>
      <c r="N30" s="270"/>
      <c r="O30" s="269">
        <f>IFERROR(VLOOKUP(N30,'Listas Generales'!$B$25:$C$29,2,0),0)</f>
        <v>0</v>
      </c>
      <c r="P30" s="270"/>
      <c r="Q30" s="269">
        <f>IFERROR(VLOOKUP(P30,'Listas Generales'!$B$32:$C$36,2,0),0)</f>
        <v>0</v>
      </c>
      <c r="R30" s="270"/>
      <c r="S30" s="269">
        <f>IFERROR(VLOOKUP(R30,'Listas Generales'!$B$40:$C$44,2,0),0)</f>
        <v>0</v>
      </c>
      <c r="T30" s="271">
        <f t="shared" si="0"/>
        <v>0</v>
      </c>
      <c r="U30" s="270" t="str">
        <f>IFERROR(VLOOKUP(T30,'Listas Generales'!$B$4:$C$7,2,0),"-")</f>
        <v>Sin clasificar</v>
      </c>
      <c r="V30" s="247"/>
      <c r="W30" s="248"/>
      <c r="X30" s="249"/>
      <c r="Y30" s="249"/>
      <c r="Z30" s="249"/>
      <c r="AA30" s="249"/>
      <c r="AB30" s="240"/>
      <c r="AC30" s="282"/>
      <c r="AD30" s="282"/>
      <c r="AE30" s="282"/>
      <c r="AF30" s="282"/>
      <c r="AG30" s="282"/>
      <c r="AH30" s="285"/>
      <c r="AI30" s="312"/>
      <c r="AJ30" s="285"/>
      <c r="AK30" s="312"/>
      <c r="AL30" s="282"/>
      <c r="AM30" s="250"/>
      <c r="AN30" s="290" t="str">
        <f>IF(ISERROR(VLOOKUP(AL30,'Listas Ley Transparencia'!$H$3:$M$17,2,0)),"",VLOOKUP(AL30,'Listas Ley Transparencia'!$H$3:$M$17,2,0))</f>
        <v/>
      </c>
      <c r="AO30" s="291" t="str">
        <f>IF(ISERROR(VLOOKUP(AL30,'Listas Ley Transparencia'!$H$3:$M$17,3,0)),"",VLOOKUP(AL30,'Listas Ley Transparencia'!$H$3:$M$17,3,0))</f>
        <v/>
      </c>
      <c r="AP30" s="291" t="str">
        <f>IF(ISERROR(VLOOKUP(AL30,'Listas Ley Transparencia'!$H$3:$M$17,4,0)),"",VLOOKUP(AL30,'Listas Ley Transparencia'!$H$3:$M$17,4,0))</f>
        <v/>
      </c>
      <c r="AQ30" s="292" t="str">
        <f>IF(ISERROR(VLOOKUP(AL30,'Listas Ley Transparencia'!$H$3:$M$17,6,0)),"",VLOOKUP(AL30,'Listas Ley Transparencia'!$H$3:$M$17,6,0))</f>
        <v/>
      </c>
      <c r="AR30" s="276"/>
      <c r="AS30" s="249"/>
      <c r="AT30" s="277"/>
      <c r="AU30" s="277"/>
      <c r="AV30" s="240"/>
      <c r="AW30" s="300"/>
      <c r="AX30" s="301"/>
      <c r="AY30" s="302"/>
      <c r="AZ30" s="302"/>
      <c r="BA30" s="303" t="str">
        <f t="shared" si="1"/>
        <v>No</v>
      </c>
    </row>
    <row r="31" spans="1:53" ht="93" customHeight="1">
      <c r="A31" s="241">
        <v>26</v>
      </c>
      <c r="B31" s="242"/>
      <c r="C31" s="242"/>
      <c r="D31" s="242"/>
      <c r="E31" s="243"/>
      <c r="F31" s="244"/>
      <c r="G31" s="244"/>
      <c r="H31" s="242"/>
      <c r="I31" s="255"/>
      <c r="J31" s="255"/>
      <c r="K31" s="253"/>
      <c r="L31" s="254"/>
      <c r="M31" s="267"/>
      <c r="N31" s="270"/>
      <c r="O31" s="269">
        <f>IFERROR(VLOOKUP(N31,'Listas Generales'!$B$25:$C$29,2,0),0)</f>
        <v>0</v>
      </c>
      <c r="P31" s="270"/>
      <c r="Q31" s="269">
        <f>IFERROR(VLOOKUP(P31,'Listas Generales'!$B$32:$C$36,2,0),0)</f>
        <v>0</v>
      </c>
      <c r="R31" s="270"/>
      <c r="S31" s="269">
        <f>IFERROR(VLOOKUP(R31,'Listas Generales'!$B$40:$C$44,2,0),0)</f>
        <v>0</v>
      </c>
      <c r="T31" s="271">
        <f t="shared" si="0"/>
        <v>0</v>
      </c>
      <c r="U31" s="270" t="str">
        <f>IFERROR(VLOOKUP(T31,'Listas Generales'!$B$4:$C$7,2,0),"-")</f>
        <v>Sin clasificar</v>
      </c>
      <c r="V31" s="247"/>
      <c r="W31" s="248"/>
      <c r="X31" s="249"/>
      <c r="Y31" s="249"/>
      <c r="Z31" s="249"/>
      <c r="AA31" s="249"/>
      <c r="AB31" s="240"/>
      <c r="AC31" s="282"/>
      <c r="AD31" s="282"/>
      <c r="AE31" s="282"/>
      <c r="AF31" s="282"/>
      <c r="AG31" s="282"/>
      <c r="AH31" s="285"/>
      <c r="AI31" s="312"/>
      <c r="AJ31" s="285"/>
      <c r="AK31" s="312"/>
      <c r="AL31" s="282"/>
      <c r="AM31" s="250"/>
      <c r="AN31" s="290" t="str">
        <f>IF(ISERROR(VLOOKUP(AL31,'Listas Ley Transparencia'!$H$3:$M$17,2,0)),"",VLOOKUP(AL31,'Listas Ley Transparencia'!$H$3:$M$17,2,0))</f>
        <v/>
      </c>
      <c r="AO31" s="291" t="str">
        <f>IF(ISERROR(VLOOKUP(AL31,'Listas Ley Transparencia'!$H$3:$M$17,3,0)),"",VLOOKUP(AL31,'Listas Ley Transparencia'!$H$3:$M$17,3,0))</f>
        <v/>
      </c>
      <c r="AP31" s="291" t="str">
        <f>IF(ISERROR(VLOOKUP(AL31,'Listas Ley Transparencia'!$H$3:$M$17,4,0)),"",VLOOKUP(AL31,'Listas Ley Transparencia'!$H$3:$M$17,4,0))</f>
        <v/>
      </c>
      <c r="AQ31" s="292" t="str">
        <f>IF(ISERROR(VLOOKUP(AL31,'Listas Ley Transparencia'!$H$3:$M$17,6,0)),"",VLOOKUP(AL31,'Listas Ley Transparencia'!$H$3:$M$17,6,0))</f>
        <v/>
      </c>
      <c r="AR31" s="276"/>
      <c r="AS31" s="249"/>
      <c r="AT31" s="277"/>
      <c r="AU31" s="277"/>
      <c r="AV31" s="240"/>
      <c r="AW31" s="300"/>
      <c r="AX31" s="301"/>
      <c r="AY31" s="302"/>
      <c r="AZ31" s="302"/>
      <c r="BA31" s="303" t="str">
        <f t="shared" si="1"/>
        <v>No</v>
      </c>
    </row>
    <row r="32" spans="1:53" ht="93" customHeight="1">
      <c r="A32" s="241">
        <v>27</v>
      </c>
      <c r="B32" s="242"/>
      <c r="C32" s="242"/>
      <c r="D32" s="242"/>
      <c r="E32" s="243"/>
      <c r="F32" s="244"/>
      <c r="G32" s="244"/>
      <c r="H32" s="242"/>
      <c r="I32" s="255"/>
      <c r="J32" s="255"/>
      <c r="K32" s="253"/>
      <c r="L32" s="254"/>
      <c r="M32" s="267"/>
      <c r="N32" s="270"/>
      <c r="O32" s="269">
        <f>IFERROR(VLOOKUP(N32,'Listas Generales'!$B$25:$C$29,2,0),0)</f>
        <v>0</v>
      </c>
      <c r="P32" s="270"/>
      <c r="Q32" s="269">
        <f>IFERROR(VLOOKUP(P32,'Listas Generales'!$B$32:$C$36,2,0),0)</f>
        <v>0</v>
      </c>
      <c r="R32" s="270"/>
      <c r="S32" s="269">
        <f>IFERROR(VLOOKUP(R32,'Listas Generales'!$B$40:$C$44,2,0),0)</f>
        <v>0</v>
      </c>
      <c r="T32" s="271">
        <f t="shared" si="0"/>
        <v>0</v>
      </c>
      <c r="U32" s="270" t="str">
        <f>IFERROR(VLOOKUP(T32,'Listas Generales'!$B$4:$C$7,2,0),"-")</f>
        <v>Sin clasificar</v>
      </c>
      <c r="V32" s="247"/>
      <c r="W32" s="248"/>
      <c r="X32" s="249"/>
      <c r="Y32" s="249"/>
      <c r="Z32" s="249"/>
      <c r="AA32" s="249"/>
      <c r="AB32" s="240"/>
      <c r="AC32" s="282"/>
      <c r="AD32" s="282"/>
      <c r="AE32" s="282"/>
      <c r="AF32" s="282"/>
      <c r="AG32" s="282"/>
      <c r="AH32" s="285"/>
      <c r="AI32" s="312"/>
      <c r="AJ32" s="285"/>
      <c r="AK32" s="312"/>
      <c r="AL32" s="282"/>
      <c r="AM32" s="250"/>
      <c r="AN32" s="290" t="str">
        <f>IF(ISERROR(VLOOKUP(AL32,'Listas Ley Transparencia'!$H$3:$M$17,2,0)),"",VLOOKUP(AL32,'Listas Ley Transparencia'!$H$3:$M$17,2,0))</f>
        <v/>
      </c>
      <c r="AO32" s="291" t="str">
        <f>IF(ISERROR(VLOOKUP(AL32,'Listas Ley Transparencia'!$H$3:$M$17,3,0)),"",VLOOKUP(AL32,'Listas Ley Transparencia'!$H$3:$M$17,3,0))</f>
        <v/>
      </c>
      <c r="AP32" s="291" t="str">
        <f>IF(ISERROR(VLOOKUP(AL32,'Listas Ley Transparencia'!$H$3:$M$17,4,0)),"",VLOOKUP(AL32,'Listas Ley Transparencia'!$H$3:$M$17,4,0))</f>
        <v/>
      </c>
      <c r="AQ32" s="292" t="str">
        <f>IF(ISERROR(VLOOKUP(AL32,'Listas Ley Transparencia'!$H$3:$M$17,6,0)),"",VLOOKUP(AL32,'Listas Ley Transparencia'!$H$3:$M$17,6,0))</f>
        <v/>
      </c>
      <c r="AR32" s="276"/>
      <c r="AS32" s="249"/>
      <c r="AT32" s="277"/>
      <c r="AU32" s="277"/>
      <c r="AV32" s="240"/>
      <c r="AW32" s="300"/>
      <c r="AX32" s="301"/>
      <c r="AY32" s="302"/>
      <c r="AZ32" s="302"/>
      <c r="BA32" s="303" t="str">
        <f t="shared" si="1"/>
        <v>No</v>
      </c>
    </row>
    <row r="33" spans="1:53" ht="93" customHeight="1">
      <c r="A33" s="241">
        <v>28</v>
      </c>
      <c r="B33" s="242"/>
      <c r="C33" s="244"/>
      <c r="D33" s="244"/>
      <c r="E33" s="251"/>
      <c r="F33" s="244"/>
      <c r="G33" s="244"/>
      <c r="H33" s="244"/>
      <c r="I33" s="244"/>
      <c r="J33" s="255"/>
      <c r="K33" s="253"/>
      <c r="L33" s="254"/>
      <c r="M33" s="267"/>
      <c r="N33" s="270"/>
      <c r="O33" s="269">
        <f>IFERROR(VLOOKUP(N33,'Listas Generales'!$B$25:$C$29,2,0),0)</f>
        <v>0</v>
      </c>
      <c r="P33" s="270"/>
      <c r="Q33" s="269">
        <f>IFERROR(VLOOKUP(P33,'Listas Generales'!$B$32:$C$36,2,0),0)</f>
        <v>0</v>
      </c>
      <c r="R33" s="270"/>
      <c r="S33" s="269">
        <f>IFERROR(VLOOKUP(R33,'Listas Generales'!$B$40:$C$44,2,0),0)</f>
        <v>0</v>
      </c>
      <c r="T33" s="271">
        <f t="shared" si="0"/>
        <v>0</v>
      </c>
      <c r="U33" s="270" t="str">
        <f>IFERROR(VLOOKUP(T33,'Listas Generales'!$B$4:$C$7,2,0),"-")</f>
        <v>Sin clasificar</v>
      </c>
      <c r="V33" s="247"/>
      <c r="W33" s="248"/>
      <c r="X33" s="249"/>
      <c r="Y33" s="249"/>
      <c r="Z33" s="249"/>
      <c r="AA33" s="249"/>
      <c r="AB33" s="240"/>
      <c r="AC33" s="282"/>
      <c r="AD33" s="282"/>
      <c r="AE33" s="282"/>
      <c r="AF33" s="282"/>
      <c r="AG33" s="282"/>
      <c r="AH33" s="285"/>
      <c r="AI33" s="312"/>
      <c r="AJ33" s="285"/>
      <c r="AK33" s="312"/>
      <c r="AL33" s="282"/>
      <c r="AM33" s="250"/>
      <c r="AN33" s="290" t="str">
        <f>IF(ISERROR(VLOOKUP(AL33,'Listas Ley Transparencia'!$H$3:$M$17,2,0)),"",VLOOKUP(AL33,'Listas Ley Transparencia'!$H$3:$M$17,2,0))</f>
        <v/>
      </c>
      <c r="AO33" s="291" t="str">
        <f>IF(ISERROR(VLOOKUP(AL33,'Listas Ley Transparencia'!$H$3:$M$17,3,0)),"",VLOOKUP(AL33,'Listas Ley Transparencia'!$H$3:$M$17,3,0))</f>
        <v/>
      </c>
      <c r="AP33" s="291" t="str">
        <f>IF(ISERROR(VLOOKUP(AL33,'Listas Ley Transparencia'!$H$3:$M$17,4,0)),"",VLOOKUP(AL33,'Listas Ley Transparencia'!$H$3:$M$17,4,0))</f>
        <v/>
      </c>
      <c r="AQ33" s="292" t="str">
        <f>IF(ISERROR(VLOOKUP(AL33,'Listas Ley Transparencia'!$H$3:$M$17,6,0)),"",VLOOKUP(AL33,'Listas Ley Transparencia'!$H$3:$M$17,6,0))</f>
        <v/>
      </c>
      <c r="AR33" s="276"/>
      <c r="AS33" s="249"/>
      <c r="AT33" s="277"/>
      <c r="AU33" s="277"/>
      <c r="AV33" s="240"/>
      <c r="AW33" s="300"/>
      <c r="AX33" s="301"/>
      <c r="AY33" s="302"/>
      <c r="AZ33" s="302"/>
      <c r="BA33" s="303" t="str">
        <f t="shared" si="1"/>
        <v>No</v>
      </c>
    </row>
    <row r="34" spans="1:53" ht="93" customHeight="1">
      <c r="A34" s="241">
        <v>29</v>
      </c>
      <c r="B34" s="242"/>
      <c r="C34" s="242"/>
      <c r="D34" s="242"/>
      <c r="E34" s="243"/>
      <c r="F34" s="242"/>
      <c r="G34" s="242"/>
      <c r="H34" s="242"/>
      <c r="I34" s="244"/>
      <c r="J34" s="255"/>
      <c r="K34" s="253"/>
      <c r="L34" s="254"/>
      <c r="M34" s="267"/>
      <c r="N34" s="270"/>
      <c r="O34" s="269">
        <f>IFERROR(VLOOKUP(N34,'Listas Generales'!$B$25:$C$29,2,0),0)</f>
        <v>0</v>
      </c>
      <c r="P34" s="270"/>
      <c r="Q34" s="269">
        <f>IFERROR(VLOOKUP(P34,'Listas Generales'!$B$32:$C$36,2,0),0)</f>
        <v>0</v>
      </c>
      <c r="R34" s="270"/>
      <c r="S34" s="269">
        <f>IFERROR(VLOOKUP(R34,'Listas Generales'!$B$40:$C$44,2,0),0)</f>
        <v>0</v>
      </c>
      <c r="T34" s="271">
        <f t="shared" si="0"/>
        <v>0</v>
      </c>
      <c r="U34" s="270" t="str">
        <f>IFERROR(VLOOKUP(T34,'Listas Generales'!$B$4:$C$7,2,0),"-")</f>
        <v>Sin clasificar</v>
      </c>
      <c r="V34" s="247"/>
      <c r="W34" s="248"/>
      <c r="X34" s="249"/>
      <c r="Y34" s="249"/>
      <c r="Z34" s="249"/>
      <c r="AA34" s="249"/>
      <c r="AB34" s="240"/>
      <c r="AC34" s="282"/>
      <c r="AD34" s="282"/>
      <c r="AE34" s="282"/>
      <c r="AF34" s="282"/>
      <c r="AG34" s="282"/>
      <c r="AH34" s="285"/>
      <c r="AI34" s="312"/>
      <c r="AJ34" s="285"/>
      <c r="AK34" s="312"/>
      <c r="AL34" s="282"/>
      <c r="AM34" s="250"/>
      <c r="AN34" s="290" t="str">
        <f>IF(ISERROR(VLOOKUP(AL34,'Listas Ley Transparencia'!$H$3:$M$17,2,0)),"",VLOOKUP(AL34,'Listas Ley Transparencia'!$H$3:$M$17,2,0))</f>
        <v/>
      </c>
      <c r="AO34" s="291" t="str">
        <f>IF(ISERROR(VLOOKUP(AL34,'Listas Ley Transparencia'!$H$3:$M$17,3,0)),"",VLOOKUP(AL34,'Listas Ley Transparencia'!$H$3:$M$17,3,0))</f>
        <v/>
      </c>
      <c r="AP34" s="291" t="str">
        <f>IF(ISERROR(VLOOKUP(AL34,'Listas Ley Transparencia'!$H$3:$M$17,4,0)),"",VLOOKUP(AL34,'Listas Ley Transparencia'!$H$3:$M$17,4,0))</f>
        <v/>
      </c>
      <c r="AQ34" s="292" t="str">
        <f>IF(ISERROR(VLOOKUP(AL34,'Listas Ley Transparencia'!$H$3:$M$17,6,0)),"",VLOOKUP(AL34,'Listas Ley Transparencia'!$H$3:$M$17,6,0))</f>
        <v/>
      </c>
      <c r="AR34" s="276"/>
      <c r="AS34" s="249"/>
      <c r="AT34" s="277"/>
      <c r="AU34" s="277"/>
      <c r="AV34" s="240"/>
      <c r="AW34" s="300"/>
      <c r="AX34" s="301"/>
      <c r="AY34" s="302"/>
      <c r="AZ34" s="302"/>
      <c r="BA34" s="303" t="str">
        <f t="shared" si="1"/>
        <v>No</v>
      </c>
    </row>
    <row r="35" spans="1:53" ht="93" customHeight="1">
      <c r="A35" s="241">
        <v>30</v>
      </c>
      <c r="B35" s="242"/>
      <c r="C35" s="244"/>
      <c r="D35" s="242"/>
      <c r="E35" s="243"/>
      <c r="F35" s="244"/>
      <c r="G35" s="244"/>
      <c r="H35" s="244"/>
      <c r="I35" s="244"/>
      <c r="J35" s="244"/>
      <c r="K35" s="253"/>
      <c r="L35" s="254"/>
      <c r="M35" s="267"/>
      <c r="N35" s="270"/>
      <c r="O35" s="269">
        <f>IFERROR(VLOOKUP(N35,'Listas Generales'!$B$25:$C$29,2,0),0)</f>
        <v>0</v>
      </c>
      <c r="P35" s="270"/>
      <c r="Q35" s="269">
        <f>IFERROR(VLOOKUP(P35,'Listas Generales'!$B$32:$C$36,2,0),0)</f>
        <v>0</v>
      </c>
      <c r="R35" s="270"/>
      <c r="S35" s="269">
        <f>IFERROR(VLOOKUP(R35,'Listas Generales'!$B$40:$C$44,2,0),0)</f>
        <v>0</v>
      </c>
      <c r="T35" s="271">
        <f t="shared" si="0"/>
        <v>0</v>
      </c>
      <c r="U35" s="270" t="str">
        <f>IFERROR(VLOOKUP(T35,'Listas Generales'!$B$4:$C$7,2,0),"-")</f>
        <v>Sin clasificar</v>
      </c>
      <c r="V35" s="247"/>
      <c r="W35" s="248"/>
      <c r="X35" s="249"/>
      <c r="Y35" s="249"/>
      <c r="Z35" s="249"/>
      <c r="AA35" s="249"/>
      <c r="AB35" s="240"/>
      <c r="AC35" s="282"/>
      <c r="AD35" s="282"/>
      <c r="AE35" s="282"/>
      <c r="AF35" s="282"/>
      <c r="AG35" s="282"/>
      <c r="AH35" s="285"/>
      <c r="AI35" s="312"/>
      <c r="AJ35" s="285"/>
      <c r="AK35" s="312"/>
      <c r="AL35" s="282"/>
      <c r="AM35" s="250"/>
      <c r="AN35" s="290" t="str">
        <f>IF(ISERROR(VLOOKUP(AL35,'Listas Ley Transparencia'!$H$3:$M$17,2,0)),"",VLOOKUP(AL35,'Listas Ley Transparencia'!$H$3:$M$17,2,0))</f>
        <v/>
      </c>
      <c r="AO35" s="291" t="str">
        <f>IF(ISERROR(VLOOKUP(AL35,'Listas Ley Transparencia'!$H$3:$M$17,3,0)),"",VLOOKUP(AL35,'Listas Ley Transparencia'!$H$3:$M$17,3,0))</f>
        <v/>
      </c>
      <c r="AP35" s="291" t="str">
        <f>IF(ISERROR(VLOOKUP(AL35,'Listas Ley Transparencia'!$H$3:$M$17,4,0)),"",VLOOKUP(AL35,'Listas Ley Transparencia'!$H$3:$M$17,4,0))</f>
        <v/>
      </c>
      <c r="AQ35" s="292" t="str">
        <f>IF(ISERROR(VLOOKUP(AL35,'Listas Ley Transparencia'!$H$3:$M$17,6,0)),"",VLOOKUP(AL35,'Listas Ley Transparencia'!$H$3:$M$17,6,0))</f>
        <v/>
      </c>
      <c r="AR35" s="276"/>
      <c r="AS35" s="249"/>
      <c r="AT35" s="277"/>
      <c r="AU35" s="277"/>
      <c r="AV35" s="240"/>
      <c r="AW35" s="300"/>
      <c r="AX35" s="301"/>
      <c r="AY35" s="302"/>
      <c r="AZ35" s="302"/>
      <c r="BA35" s="303" t="str">
        <f t="shared" si="1"/>
        <v>No</v>
      </c>
    </row>
    <row r="36" spans="1:53" ht="93" customHeight="1">
      <c r="A36" s="241">
        <v>31</v>
      </c>
      <c r="B36" s="242"/>
      <c r="C36" s="242"/>
      <c r="D36" s="242"/>
      <c r="E36" s="243"/>
      <c r="F36" s="242"/>
      <c r="G36" s="242"/>
      <c r="H36" s="242"/>
      <c r="I36" s="244"/>
      <c r="J36" s="244"/>
      <c r="K36" s="253"/>
      <c r="L36" s="254"/>
      <c r="M36" s="267"/>
      <c r="N36" s="270"/>
      <c r="O36" s="269">
        <f>IFERROR(VLOOKUP(N36,'Listas Generales'!$B$25:$C$29,2,0),0)</f>
        <v>0</v>
      </c>
      <c r="P36" s="270"/>
      <c r="Q36" s="269">
        <f>IFERROR(VLOOKUP(P36,'Listas Generales'!$B$32:$C$36,2,0),0)</f>
        <v>0</v>
      </c>
      <c r="R36" s="270"/>
      <c r="S36" s="269">
        <f>IFERROR(VLOOKUP(R36,'Listas Generales'!$B$40:$C$44,2,0),0)</f>
        <v>0</v>
      </c>
      <c r="T36" s="271">
        <f t="shared" si="0"/>
        <v>0</v>
      </c>
      <c r="U36" s="270" t="str">
        <f>IFERROR(VLOOKUP(T36,'Listas Generales'!$B$4:$C$7,2,0),"-")</f>
        <v>Sin clasificar</v>
      </c>
      <c r="V36" s="247"/>
      <c r="W36" s="248"/>
      <c r="X36" s="249"/>
      <c r="Y36" s="249"/>
      <c r="Z36" s="249"/>
      <c r="AA36" s="249"/>
      <c r="AB36" s="240"/>
      <c r="AC36" s="282"/>
      <c r="AD36" s="282"/>
      <c r="AE36" s="282"/>
      <c r="AF36" s="282"/>
      <c r="AG36" s="282"/>
      <c r="AH36" s="285"/>
      <c r="AI36" s="312"/>
      <c r="AJ36" s="285"/>
      <c r="AK36" s="312"/>
      <c r="AL36" s="282"/>
      <c r="AM36" s="250"/>
      <c r="AN36" s="290" t="str">
        <f>IF(ISERROR(VLOOKUP(AL36,'Listas Ley Transparencia'!$H$3:$M$17,2,0)),"",VLOOKUP(AL36,'Listas Ley Transparencia'!$H$3:$M$17,2,0))</f>
        <v/>
      </c>
      <c r="AO36" s="291" t="str">
        <f>IF(ISERROR(VLOOKUP(AL36,'Listas Ley Transparencia'!$H$3:$M$17,3,0)),"",VLOOKUP(AL36,'Listas Ley Transparencia'!$H$3:$M$17,3,0))</f>
        <v/>
      </c>
      <c r="AP36" s="291" t="str">
        <f>IF(ISERROR(VLOOKUP(AL36,'Listas Ley Transparencia'!$H$3:$M$17,4,0)),"",VLOOKUP(AL36,'Listas Ley Transparencia'!$H$3:$M$17,4,0))</f>
        <v/>
      </c>
      <c r="AQ36" s="292" t="str">
        <f>IF(ISERROR(VLOOKUP(AL36,'Listas Ley Transparencia'!$H$3:$M$17,6,0)),"",VLOOKUP(AL36,'Listas Ley Transparencia'!$H$3:$M$17,6,0))</f>
        <v/>
      </c>
      <c r="AR36" s="276"/>
      <c r="AS36" s="249"/>
      <c r="AT36" s="277"/>
      <c r="AU36" s="277"/>
      <c r="AV36" s="240"/>
      <c r="AW36" s="300"/>
      <c r="AX36" s="301"/>
      <c r="AY36" s="302"/>
      <c r="AZ36" s="302"/>
      <c r="BA36" s="303" t="str">
        <f t="shared" si="1"/>
        <v>No</v>
      </c>
    </row>
    <row r="37" spans="1:53" ht="93" customHeight="1">
      <c r="A37" s="241">
        <v>32</v>
      </c>
      <c r="B37" s="242"/>
      <c r="C37" s="244"/>
      <c r="D37" s="242"/>
      <c r="E37" s="243"/>
      <c r="F37" s="242"/>
      <c r="G37" s="242"/>
      <c r="H37" s="242"/>
      <c r="I37" s="242"/>
      <c r="J37" s="242"/>
      <c r="K37" s="253"/>
      <c r="L37" s="254"/>
      <c r="M37" s="267"/>
      <c r="N37" s="270"/>
      <c r="O37" s="269">
        <f>IFERROR(VLOOKUP(N37,'Listas Generales'!$B$25:$C$29,2,0),0)</f>
        <v>0</v>
      </c>
      <c r="P37" s="270"/>
      <c r="Q37" s="269">
        <f>IFERROR(VLOOKUP(P37,'Listas Generales'!$B$32:$C$36,2,0),0)</f>
        <v>0</v>
      </c>
      <c r="R37" s="270"/>
      <c r="S37" s="269">
        <f>IFERROR(VLOOKUP(R37,'Listas Generales'!$B$40:$C$44,2,0),0)</f>
        <v>0</v>
      </c>
      <c r="T37" s="271">
        <f t="shared" si="0"/>
        <v>0</v>
      </c>
      <c r="U37" s="270" t="str">
        <f>IFERROR(VLOOKUP(T37,'Listas Generales'!$B$4:$C$7,2,0),"-")</f>
        <v>Sin clasificar</v>
      </c>
      <c r="V37" s="247"/>
      <c r="W37" s="248"/>
      <c r="X37" s="249"/>
      <c r="Y37" s="249"/>
      <c r="Z37" s="249"/>
      <c r="AA37" s="249"/>
      <c r="AB37" s="240"/>
      <c r="AC37" s="282"/>
      <c r="AD37" s="282"/>
      <c r="AE37" s="282"/>
      <c r="AF37" s="282"/>
      <c r="AG37" s="282"/>
      <c r="AH37" s="285"/>
      <c r="AI37" s="312"/>
      <c r="AJ37" s="285"/>
      <c r="AK37" s="312"/>
      <c r="AL37" s="282"/>
      <c r="AM37" s="250"/>
      <c r="AN37" s="290" t="str">
        <f>IF(ISERROR(VLOOKUP(AL37,'Listas Ley Transparencia'!$H$3:$M$17,2,0)),"",VLOOKUP(AL37,'Listas Ley Transparencia'!$H$3:$M$17,2,0))</f>
        <v/>
      </c>
      <c r="AO37" s="291" t="str">
        <f>IF(ISERROR(VLOOKUP(AL37,'Listas Ley Transparencia'!$H$3:$M$17,3,0)),"",VLOOKUP(AL37,'Listas Ley Transparencia'!$H$3:$M$17,3,0))</f>
        <v/>
      </c>
      <c r="AP37" s="291" t="str">
        <f>IF(ISERROR(VLOOKUP(AL37,'Listas Ley Transparencia'!$H$3:$M$17,4,0)),"",VLOOKUP(AL37,'Listas Ley Transparencia'!$H$3:$M$17,4,0))</f>
        <v/>
      </c>
      <c r="AQ37" s="292" t="str">
        <f>IF(ISERROR(VLOOKUP(AL37,'Listas Ley Transparencia'!$H$3:$M$17,6,0)),"",VLOOKUP(AL37,'Listas Ley Transparencia'!$H$3:$M$17,6,0))</f>
        <v/>
      </c>
      <c r="AR37" s="276"/>
      <c r="AS37" s="249"/>
      <c r="AT37" s="277"/>
      <c r="AU37" s="277"/>
      <c r="AV37" s="240"/>
      <c r="AW37" s="300"/>
      <c r="AX37" s="301"/>
      <c r="AY37" s="302"/>
      <c r="AZ37" s="302"/>
      <c r="BA37" s="303" t="str">
        <f t="shared" si="1"/>
        <v>No</v>
      </c>
    </row>
    <row r="38" spans="1:53" ht="93" customHeight="1">
      <c r="A38" s="241">
        <v>33</v>
      </c>
      <c r="B38" s="242"/>
      <c r="C38" s="242"/>
      <c r="D38" s="242"/>
      <c r="E38" s="243"/>
      <c r="F38" s="242"/>
      <c r="G38" s="242"/>
      <c r="H38" s="242"/>
      <c r="I38" s="242"/>
      <c r="J38" s="242"/>
      <c r="K38" s="253"/>
      <c r="L38" s="254"/>
      <c r="M38" s="267"/>
      <c r="N38" s="270"/>
      <c r="O38" s="269">
        <f>IFERROR(VLOOKUP(N38,'Listas Generales'!$B$25:$C$29,2,0),0)</f>
        <v>0</v>
      </c>
      <c r="P38" s="270"/>
      <c r="Q38" s="269">
        <f>IFERROR(VLOOKUP(P38,'Listas Generales'!$B$32:$C$36,2,0),0)</f>
        <v>0</v>
      </c>
      <c r="R38" s="270"/>
      <c r="S38" s="269">
        <f>IFERROR(VLOOKUP(R38,'Listas Generales'!$B$40:$C$44,2,0),0)</f>
        <v>0</v>
      </c>
      <c r="T38" s="271">
        <f t="shared" si="0"/>
        <v>0</v>
      </c>
      <c r="U38" s="270" t="str">
        <f>IFERROR(VLOOKUP(T38,'Listas Generales'!$B$4:$C$7,2,0),"-")</f>
        <v>Sin clasificar</v>
      </c>
      <c r="V38" s="247"/>
      <c r="W38" s="248"/>
      <c r="X38" s="249"/>
      <c r="Y38" s="249"/>
      <c r="Z38" s="249"/>
      <c r="AA38" s="249"/>
      <c r="AB38" s="240"/>
      <c r="AC38" s="282"/>
      <c r="AD38" s="282"/>
      <c r="AE38" s="282"/>
      <c r="AF38" s="282"/>
      <c r="AG38" s="282"/>
      <c r="AH38" s="285"/>
      <c r="AI38" s="312"/>
      <c r="AJ38" s="285"/>
      <c r="AK38" s="312"/>
      <c r="AL38" s="282"/>
      <c r="AM38" s="250"/>
      <c r="AN38" s="290" t="str">
        <f>IF(ISERROR(VLOOKUP(AL38,'Listas Ley Transparencia'!$H$3:$M$17,2,0)),"",VLOOKUP(AL38,'Listas Ley Transparencia'!$H$3:$M$17,2,0))</f>
        <v/>
      </c>
      <c r="AO38" s="291" t="str">
        <f>IF(ISERROR(VLOOKUP(AL38,'Listas Ley Transparencia'!$H$3:$M$17,3,0)),"",VLOOKUP(AL38,'Listas Ley Transparencia'!$H$3:$M$17,3,0))</f>
        <v/>
      </c>
      <c r="AP38" s="291" t="str">
        <f>IF(ISERROR(VLOOKUP(AL38,'Listas Ley Transparencia'!$H$3:$M$17,4,0)),"",VLOOKUP(AL38,'Listas Ley Transparencia'!$H$3:$M$17,4,0))</f>
        <v/>
      </c>
      <c r="AQ38" s="292" t="str">
        <f>IF(ISERROR(VLOOKUP(AL38,'Listas Ley Transparencia'!$H$3:$M$17,6,0)),"",VLOOKUP(AL38,'Listas Ley Transparencia'!$H$3:$M$17,6,0))</f>
        <v/>
      </c>
      <c r="AR38" s="276"/>
      <c r="AS38" s="249"/>
      <c r="AT38" s="277"/>
      <c r="AU38" s="277"/>
      <c r="AV38" s="240"/>
      <c r="AW38" s="300"/>
      <c r="AX38" s="301"/>
      <c r="AY38" s="302"/>
      <c r="AZ38" s="302"/>
      <c r="BA38" s="303" t="str">
        <f t="shared" si="1"/>
        <v>No</v>
      </c>
    </row>
    <row r="39" spans="1:53" ht="93" customHeight="1">
      <c r="A39" s="241">
        <v>34</v>
      </c>
      <c r="B39" s="242"/>
      <c r="C39" s="244"/>
      <c r="D39" s="242"/>
      <c r="E39" s="243"/>
      <c r="F39" s="242"/>
      <c r="G39" s="242"/>
      <c r="H39" s="242"/>
      <c r="I39" s="242"/>
      <c r="J39" s="255"/>
      <c r="K39" s="253"/>
      <c r="L39" s="254"/>
      <c r="M39" s="267"/>
      <c r="N39" s="270"/>
      <c r="O39" s="269">
        <f>IFERROR(VLOOKUP(N39,'Listas Generales'!$B$25:$C$29,2,0),0)</f>
        <v>0</v>
      </c>
      <c r="P39" s="270"/>
      <c r="Q39" s="269">
        <f>IFERROR(VLOOKUP(P39,'Listas Generales'!$B$32:$C$36,2,0),0)</f>
        <v>0</v>
      </c>
      <c r="R39" s="270"/>
      <c r="S39" s="269">
        <f>IFERROR(VLOOKUP(R39,'Listas Generales'!$B$40:$C$44,2,0),0)</f>
        <v>0</v>
      </c>
      <c r="T39" s="271">
        <f t="shared" si="0"/>
        <v>0</v>
      </c>
      <c r="U39" s="270" t="str">
        <f>IFERROR(VLOOKUP(T39,'Listas Generales'!$B$4:$C$7,2,0),"-")</f>
        <v>Sin clasificar</v>
      </c>
      <c r="V39" s="247"/>
      <c r="W39" s="248"/>
      <c r="X39" s="249"/>
      <c r="Y39" s="249"/>
      <c r="Z39" s="249"/>
      <c r="AA39" s="249"/>
      <c r="AB39" s="240"/>
      <c r="AC39" s="282"/>
      <c r="AD39" s="282"/>
      <c r="AE39" s="282"/>
      <c r="AF39" s="282"/>
      <c r="AG39" s="282"/>
      <c r="AH39" s="285"/>
      <c r="AI39" s="312"/>
      <c r="AJ39" s="285"/>
      <c r="AK39" s="312"/>
      <c r="AL39" s="282"/>
      <c r="AM39" s="250"/>
      <c r="AN39" s="290" t="str">
        <f>IF(ISERROR(VLOOKUP(AL39,'Listas Ley Transparencia'!$H$3:$M$17,2,0)),"",VLOOKUP(AL39,'Listas Ley Transparencia'!$H$3:$M$17,2,0))</f>
        <v/>
      </c>
      <c r="AO39" s="291" t="str">
        <f>IF(ISERROR(VLOOKUP(AL39,'Listas Ley Transparencia'!$H$3:$M$17,3,0)),"",VLOOKUP(AL39,'Listas Ley Transparencia'!$H$3:$M$17,3,0))</f>
        <v/>
      </c>
      <c r="AP39" s="291" t="str">
        <f>IF(ISERROR(VLOOKUP(AL39,'Listas Ley Transparencia'!$H$3:$M$17,4,0)),"",VLOOKUP(AL39,'Listas Ley Transparencia'!$H$3:$M$17,4,0))</f>
        <v/>
      </c>
      <c r="AQ39" s="292" t="str">
        <f>IF(ISERROR(VLOOKUP(AL39,'Listas Ley Transparencia'!$H$3:$M$17,6,0)),"",VLOOKUP(AL39,'Listas Ley Transparencia'!$H$3:$M$17,6,0))</f>
        <v/>
      </c>
      <c r="AR39" s="276"/>
      <c r="AS39" s="249"/>
      <c r="AT39" s="277"/>
      <c r="AU39" s="277"/>
      <c r="AV39" s="240"/>
      <c r="AW39" s="300"/>
      <c r="AX39" s="301"/>
      <c r="AY39" s="302"/>
      <c r="AZ39" s="302"/>
      <c r="BA39" s="303" t="str">
        <f t="shared" si="1"/>
        <v>No</v>
      </c>
    </row>
    <row r="40" spans="1:53" ht="93" customHeight="1">
      <c r="A40" s="241">
        <v>35</v>
      </c>
      <c r="B40" s="242"/>
      <c r="C40" s="242"/>
      <c r="D40" s="244"/>
      <c r="E40" s="251"/>
      <c r="F40" s="244"/>
      <c r="G40" s="244"/>
      <c r="H40" s="244"/>
      <c r="I40" s="242"/>
      <c r="J40" s="252"/>
      <c r="K40" s="253"/>
      <c r="L40" s="254"/>
      <c r="M40" s="267"/>
      <c r="N40" s="270"/>
      <c r="O40" s="269">
        <f>IFERROR(VLOOKUP(N40,'Listas Generales'!$B$25:$C$29,2,0),0)</f>
        <v>0</v>
      </c>
      <c r="P40" s="270"/>
      <c r="Q40" s="269">
        <f>IFERROR(VLOOKUP(P40,'Listas Generales'!$B$32:$C$36,2,0),0)</f>
        <v>0</v>
      </c>
      <c r="R40" s="270"/>
      <c r="S40" s="269">
        <f>IFERROR(VLOOKUP(R40,'Listas Generales'!$B$40:$C$44,2,0),0)</f>
        <v>0</v>
      </c>
      <c r="T40" s="271">
        <f t="shared" si="0"/>
        <v>0</v>
      </c>
      <c r="U40" s="270" t="str">
        <f>IFERROR(VLOOKUP(T40,'Listas Generales'!$B$4:$C$7,2,0),"-")</f>
        <v>Sin clasificar</v>
      </c>
      <c r="V40" s="247"/>
      <c r="W40" s="248"/>
      <c r="X40" s="249"/>
      <c r="Y40" s="249"/>
      <c r="Z40" s="249"/>
      <c r="AA40" s="249"/>
      <c r="AB40" s="240"/>
      <c r="AC40" s="282"/>
      <c r="AD40" s="282"/>
      <c r="AE40" s="282"/>
      <c r="AF40" s="282"/>
      <c r="AG40" s="282"/>
      <c r="AH40" s="285"/>
      <c r="AI40" s="312"/>
      <c r="AJ40" s="285"/>
      <c r="AK40" s="312"/>
      <c r="AL40" s="282"/>
      <c r="AM40" s="250"/>
      <c r="AN40" s="290" t="str">
        <f>IF(ISERROR(VLOOKUP(AL40,'Listas Ley Transparencia'!$H$3:$M$17,2,0)),"",VLOOKUP(AL40,'Listas Ley Transparencia'!$H$3:$M$17,2,0))</f>
        <v/>
      </c>
      <c r="AO40" s="291" t="str">
        <f>IF(ISERROR(VLOOKUP(AL40,'Listas Ley Transparencia'!$H$3:$M$17,3,0)),"",VLOOKUP(AL40,'Listas Ley Transparencia'!$H$3:$M$17,3,0))</f>
        <v/>
      </c>
      <c r="AP40" s="291" t="str">
        <f>IF(ISERROR(VLOOKUP(AL40,'Listas Ley Transparencia'!$H$3:$M$17,4,0)),"",VLOOKUP(AL40,'Listas Ley Transparencia'!$H$3:$M$17,4,0))</f>
        <v/>
      </c>
      <c r="AQ40" s="292" t="str">
        <f>IF(ISERROR(VLOOKUP(AL40,'Listas Ley Transparencia'!$H$3:$M$17,6,0)),"",VLOOKUP(AL40,'Listas Ley Transparencia'!$H$3:$M$17,6,0))</f>
        <v/>
      </c>
      <c r="AR40" s="276"/>
      <c r="AS40" s="249"/>
      <c r="AT40" s="277"/>
      <c r="AU40" s="277"/>
      <c r="AV40" s="240"/>
      <c r="AW40" s="300"/>
      <c r="AX40" s="301"/>
      <c r="AY40" s="302"/>
      <c r="AZ40" s="302"/>
      <c r="BA40" s="303" t="str">
        <f t="shared" si="1"/>
        <v>No</v>
      </c>
    </row>
    <row r="41" spans="1:53" ht="93" customHeight="1">
      <c r="A41" s="241">
        <v>36</v>
      </c>
      <c r="B41" s="242"/>
      <c r="C41" s="244"/>
      <c r="D41" s="244"/>
      <c r="E41" s="251"/>
      <c r="F41" s="244"/>
      <c r="G41" s="244"/>
      <c r="H41" s="244"/>
      <c r="I41" s="242"/>
      <c r="J41" s="252"/>
      <c r="K41" s="253"/>
      <c r="L41" s="254"/>
      <c r="M41" s="267"/>
      <c r="N41" s="270"/>
      <c r="O41" s="269">
        <f>IFERROR(VLOOKUP(N41,'Listas Generales'!$B$25:$C$29,2,0),0)</f>
        <v>0</v>
      </c>
      <c r="P41" s="270"/>
      <c r="Q41" s="269">
        <f>IFERROR(VLOOKUP(P41,'Listas Generales'!$B$32:$C$36,2,0),0)</f>
        <v>0</v>
      </c>
      <c r="R41" s="270"/>
      <c r="S41" s="269">
        <f>IFERROR(VLOOKUP(R41,'Listas Generales'!$B$40:$C$44,2,0),0)</f>
        <v>0</v>
      </c>
      <c r="T41" s="271">
        <f t="shared" si="0"/>
        <v>0</v>
      </c>
      <c r="U41" s="270" t="str">
        <f>IFERROR(VLOOKUP(T41,'Listas Generales'!$B$4:$C$7,2,0),"-")</f>
        <v>Sin clasificar</v>
      </c>
      <c r="V41" s="247"/>
      <c r="W41" s="248"/>
      <c r="X41" s="249"/>
      <c r="Y41" s="249"/>
      <c r="Z41" s="249"/>
      <c r="AA41" s="249"/>
      <c r="AB41" s="240"/>
      <c r="AC41" s="282"/>
      <c r="AD41" s="282"/>
      <c r="AE41" s="282"/>
      <c r="AF41" s="282"/>
      <c r="AG41" s="282"/>
      <c r="AH41" s="285"/>
      <c r="AI41" s="312"/>
      <c r="AJ41" s="285"/>
      <c r="AK41" s="312"/>
      <c r="AL41" s="282"/>
      <c r="AM41" s="250"/>
      <c r="AN41" s="290" t="str">
        <f>IF(ISERROR(VLOOKUP(AL41,'Listas Ley Transparencia'!$H$3:$M$17,2,0)),"",VLOOKUP(AL41,'Listas Ley Transparencia'!$H$3:$M$17,2,0))</f>
        <v/>
      </c>
      <c r="AO41" s="291" t="str">
        <f>IF(ISERROR(VLOOKUP(AL41,'Listas Ley Transparencia'!$H$3:$M$17,3,0)),"",VLOOKUP(AL41,'Listas Ley Transparencia'!$H$3:$M$17,3,0))</f>
        <v/>
      </c>
      <c r="AP41" s="291" t="str">
        <f>IF(ISERROR(VLOOKUP(AL41,'Listas Ley Transparencia'!$H$3:$M$17,4,0)),"",VLOOKUP(AL41,'Listas Ley Transparencia'!$H$3:$M$17,4,0))</f>
        <v/>
      </c>
      <c r="AQ41" s="292" t="str">
        <f>IF(ISERROR(VLOOKUP(AL41,'Listas Ley Transparencia'!$H$3:$M$17,6,0)),"",VLOOKUP(AL41,'Listas Ley Transparencia'!$H$3:$M$17,6,0))</f>
        <v/>
      </c>
      <c r="AR41" s="276"/>
      <c r="AS41" s="249"/>
      <c r="AT41" s="277"/>
      <c r="AU41" s="277"/>
      <c r="AV41" s="240"/>
      <c r="AW41" s="300"/>
      <c r="AX41" s="301"/>
      <c r="AY41" s="302"/>
      <c r="AZ41" s="302"/>
      <c r="BA41" s="303" t="str">
        <f t="shared" si="1"/>
        <v>No</v>
      </c>
    </row>
    <row r="42" spans="1:53" ht="93" customHeight="1">
      <c r="A42" s="241">
        <v>37</v>
      </c>
      <c r="B42" s="242"/>
      <c r="C42" s="242"/>
      <c r="D42" s="244"/>
      <c r="E42" s="251"/>
      <c r="F42" s="244"/>
      <c r="G42" s="244"/>
      <c r="H42" s="244"/>
      <c r="I42" s="244"/>
      <c r="J42" s="252"/>
      <c r="K42" s="253"/>
      <c r="L42" s="254"/>
      <c r="M42" s="267"/>
      <c r="N42" s="270"/>
      <c r="O42" s="269">
        <f>IFERROR(VLOOKUP(N42,'Listas Generales'!$B$25:$C$29,2,0),0)</f>
        <v>0</v>
      </c>
      <c r="P42" s="270"/>
      <c r="Q42" s="269">
        <f>IFERROR(VLOOKUP(P42,'Listas Generales'!$B$32:$C$36,2,0),0)</f>
        <v>0</v>
      </c>
      <c r="R42" s="270"/>
      <c r="S42" s="269">
        <f>IFERROR(VLOOKUP(R42,'Listas Generales'!$B$40:$C$44,2,0),0)</f>
        <v>0</v>
      </c>
      <c r="T42" s="271">
        <f t="shared" si="0"/>
        <v>0</v>
      </c>
      <c r="U42" s="270" t="str">
        <f>IFERROR(VLOOKUP(T42,'Listas Generales'!$B$4:$C$7,2,0),"-")</f>
        <v>Sin clasificar</v>
      </c>
      <c r="V42" s="247"/>
      <c r="W42" s="248"/>
      <c r="X42" s="249"/>
      <c r="Y42" s="249"/>
      <c r="Z42" s="249"/>
      <c r="AA42" s="249"/>
      <c r="AB42" s="240"/>
      <c r="AC42" s="282"/>
      <c r="AD42" s="282"/>
      <c r="AE42" s="282"/>
      <c r="AF42" s="282"/>
      <c r="AG42" s="282"/>
      <c r="AH42" s="285"/>
      <c r="AI42" s="312"/>
      <c r="AJ42" s="285"/>
      <c r="AK42" s="312"/>
      <c r="AL42" s="282"/>
      <c r="AM42" s="250"/>
      <c r="AN42" s="290" t="str">
        <f>IF(ISERROR(VLOOKUP(AL42,'Listas Ley Transparencia'!$H$3:$M$17,2,0)),"",VLOOKUP(AL42,'Listas Ley Transparencia'!$H$3:$M$17,2,0))</f>
        <v/>
      </c>
      <c r="AO42" s="291" t="str">
        <f>IF(ISERROR(VLOOKUP(AL42,'Listas Ley Transparencia'!$H$3:$M$17,3,0)),"",VLOOKUP(AL42,'Listas Ley Transparencia'!$H$3:$M$17,3,0))</f>
        <v/>
      </c>
      <c r="AP42" s="291" t="str">
        <f>IF(ISERROR(VLOOKUP(AL42,'Listas Ley Transparencia'!$H$3:$M$17,4,0)),"",VLOOKUP(AL42,'Listas Ley Transparencia'!$H$3:$M$17,4,0))</f>
        <v/>
      </c>
      <c r="AQ42" s="292" t="str">
        <f>IF(ISERROR(VLOOKUP(AL42,'Listas Ley Transparencia'!$H$3:$M$17,6,0)),"",VLOOKUP(AL42,'Listas Ley Transparencia'!$H$3:$M$17,6,0))</f>
        <v/>
      </c>
      <c r="AR42" s="276"/>
      <c r="AS42" s="249"/>
      <c r="AT42" s="277"/>
      <c r="AU42" s="277"/>
      <c r="AV42" s="240"/>
      <c r="AW42" s="300"/>
      <c r="AX42" s="301"/>
      <c r="AY42" s="302"/>
      <c r="AZ42" s="302"/>
      <c r="BA42" s="303" t="str">
        <f t="shared" si="1"/>
        <v>No</v>
      </c>
    </row>
    <row r="43" spans="1:53" ht="93" customHeight="1">
      <c r="A43" s="241">
        <v>38</v>
      </c>
      <c r="B43" s="242"/>
      <c r="C43" s="244"/>
      <c r="D43" s="244"/>
      <c r="E43" s="244"/>
      <c r="F43" s="242"/>
      <c r="G43" s="242"/>
      <c r="H43" s="242"/>
      <c r="I43" s="244"/>
      <c r="J43" s="252"/>
      <c r="K43" s="253"/>
      <c r="L43" s="254"/>
      <c r="M43" s="267"/>
      <c r="N43" s="270"/>
      <c r="O43" s="269">
        <f>IFERROR(VLOOKUP(N43,'Listas Generales'!$B$25:$C$29,2,0),0)</f>
        <v>0</v>
      </c>
      <c r="P43" s="270"/>
      <c r="Q43" s="269">
        <f>IFERROR(VLOOKUP(P43,'Listas Generales'!$B$32:$C$36,2,0),0)</f>
        <v>0</v>
      </c>
      <c r="R43" s="270"/>
      <c r="S43" s="269">
        <f>IFERROR(VLOOKUP(R43,'Listas Generales'!$B$40:$C$44,2,0),0)</f>
        <v>0</v>
      </c>
      <c r="T43" s="271">
        <f t="shared" si="0"/>
        <v>0</v>
      </c>
      <c r="U43" s="270" t="str">
        <f>IFERROR(VLOOKUP(T43,'Listas Generales'!$B$4:$C$7,2,0),"-")</f>
        <v>Sin clasificar</v>
      </c>
      <c r="V43" s="247"/>
      <c r="W43" s="248"/>
      <c r="X43" s="249"/>
      <c r="Y43" s="249"/>
      <c r="Z43" s="249"/>
      <c r="AA43" s="249"/>
      <c r="AB43" s="240"/>
      <c r="AC43" s="282"/>
      <c r="AD43" s="282"/>
      <c r="AE43" s="282"/>
      <c r="AF43" s="282"/>
      <c r="AG43" s="282"/>
      <c r="AH43" s="285"/>
      <c r="AI43" s="312"/>
      <c r="AJ43" s="285"/>
      <c r="AK43" s="312"/>
      <c r="AL43" s="282"/>
      <c r="AM43" s="250"/>
      <c r="AN43" s="290" t="str">
        <f>IF(ISERROR(VLOOKUP(AL43,'Listas Ley Transparencia'!$H$3:$M$17,2,0)),"",VLOOKUP(AL43,'Listas Ley Transparencia'!$H$3:$M$17,2,0))</f>
        <v/>
      </c>
      <c r="AO43" s="291" t="str">
        <f>IF(ISERROR(VLOOKUP(AL43,'Listas Ley Transparencia'!$H$3:$M$17,3,0)),"",VLOOKUP(AL43,'Listas Ley Transparencia'!$H$3:$M$17,3,0))</f>
        <v/>
      </c>
      <c r="AP43" s="291" t="str">
        <f>IF(ISERROR(VLOOKUP(AL43,'Listas Ley Transparencia'!$H$3:$M$17,4,0)),"",VLOOKUP(AL43,'Listas Ley Transparencia'!$H$3:$M$17,4,0))</f>
        <v/>
      </c>
      <c r="AQ43" s="292" t="str">
        <f>IF(ISERROR(VLOOKUP(AL43,'Listas Ley Transparencia'!$H$3:$M$17,6,0)),"",VLOOKUP(AL43,'Listas Ley Transparencia'!$H$3:$M$17,6,0))</f>
        <v/>
      </c>
      <c r="AR43" s="276"/>
      <c r="AS43" s="249"/>
      <c r="AT43" s="277"/>
      <c r="AU43" s="277"/>
      <c r="AV43" s="240"/>
      <c r="AW43" s="300"/>
      <c r="AX43" s="301"/>
      <c r="AY43" s="302"/>
      <c r="AZ43" s="302"/>
      <c r="BA43" s="303" t="str">
        <f t="shared" si="1"/>
        <v>No</v>
      </c>
    </row>
    <row r="44" spans="1:53" ht="93" customHeight="1">
      <c r="A44" s="241">
        <v>39</v>
      </c>
      <c r="B44" s="242"/>
      <c r="C44" s="242"/>
      <c r="D44" s="242"/>
      <c r="E44" s="244"/>
      <c r="F44" s="244"/>
      <c r="G44" s="244"/>
      <c r="H44" s="244"/>
      <c r="I44" s="244"/>
      <c r="J44" s="255"/>
      <c r="K44" s="245"/>
      <c r="L44" s="246"/>
      <c r="M44" s="267"/>
      <c r="N44" s="270"/>
      <c r="O44" s="269">
        <f>IFERROR(VLOOKUP(N44,'Listas Generales'!$B$25:$C$29,2,0),0)</f>
        <v>0</v>
      </c>
      <c r="P44" s="270"/>
      <c r="Q44" s="269">
        <f>IFERROR(VLOOKUP(P44,'Listas Generales'!$B$32:$C$36,2,0),0)</f>
        <v>0</v>
      </c>
      <c r="R44" s="270"/>
      <c r="S44" s="269">
        <f>IFERROR(VLOOKUP(R44,'Listas Generales'!$B$40:$C$44,2,0),0)</f>
        <v>0</v>
      </c>
      <c r="T44" s="271">
        <f t="shared" si="0"/>
        <v>0</v>
      </c>
      <c r="U44" s="270" t="str">
        <f>IFERROR(VLOOKUP(T44,'Listas Generales'!$B$4:$C$7,2,0),"-")</f>
        <v>Sin clasificar</v>
      </c>
      <c r="V44" s="247"/>
      <c r="W44" s="248"/>
      <c r="X44" s="249"/>
      <c r="Y44" s="249"/>
      <c r="Z44" s="249"/>
      <c r="AA44" s="249"/>
      <c r="AB44" s="240"/>
      <c r="AC44" s="287"/>
      <c r="AD44" s="282"/>
      <c r="AE44" s="282"/>
      <c r="AF44" s="282"/>
      <c r="AG44" s="282"/>
      <c r="AH44" s="285"/>
      <c r="AI44" s="312"/>
      <c r="AJ44" s="285"/>
      <c r="AK44" s="312"/>
      <c r="AL44" s="282"/>
      <c r="AM44" s="250"/>
      <c r="AN44" s="290" t="str">
        <f>IF(ISERROR(VLOOKUP(AL44,'Listas Ley Transparencia'!$H$3:$M$17,2,0)),"",VLOOKUP(AL44,'Listas Ley Transparencia'!$H$3:$M$17,2,0))</f>
        <v/>
      </c>
      <c r="AO44" s="291" t="str">
        <f>IF(ISERROR(VLOOKUP(AL44,'Listas Ley Transparencia'!$H$3:$M$17,3,0)),"",VLOOKUP(AL44,'Listas Ley Transparencia'!$H$3:$M$17,3,0))</f>
        <v/>
      </c>
      <c r="AP44" s="291" t="str">
        <f>IF(ISERROR(VLOOKUP(AL44,'Listas Ley Transparencia'!$H$3:$M$17,4,0)),"",VLOOKUP(AL44,'Listas Ley Transparencia'!$H$3:$M$17,4,0))</f>
        <v/>
      </c>
      <c r="AQ44" s="292" t="str">
        <f>IF(ISERROR(VLOOKUP(AL44,'Listas Ley Transparencia'!$H$3:$M$17,6,0)),"",VLOOKUP(AL44,'Listas Ley Transparencia'!$H$3:$M$17,6,0))</f>
        <v/>
      </c>
      <c r="AR44" s="276"/>
      <c r="AS44" s="249"/>
      <c r="AT44" s="277"/>
      <c r="AU44" s="277"/>
      <c r="AV44" s="249"/>
      <c r="AW44" s="300"/>
      <c r="AX44" s="301"/>
      <c r="AY44" s="302"/>
      <c r="AZ44" s="302"/>
      <c r="BA44" s="303" t="str">
        <f t="shared" si="1"/>
        <v>No</v>
      </c>
    </row>
    <row r="45" spans="1:53" ht="93" customHeight="1">
      <c r="A45" s="241">
        <v>40</v>
      </c>
      <c r="B45" s="242"/>
      <c r="C45" s="244"/>
      <c r="D45" s="242"/>
      <c r="E45" s="244"/>
      <c r="F45" s="242"/>
      <c r="G45" s="242"/>
      <c r="H45" s="242"/>
      <c r="I45" s="244"/>
      <c r="J45" s="255"/>
      <c r="K45" s="245"/>
      <c r="L45" s="246"/>
      <c r="M45" s="267"/>
      <c r="N45" s="270"/>
      <c r="O45" s="269">
        <f>IFERROR(VLOOKUP(N45,'Listas Generales'!$B$25:$C$29,2,0),0)</f>
        <v>0</v>
      </c>
      <c r="P45" s="270"/>
      <c r="Q45" s="269">
        <f>IFERROR(VLOOKUP(P45,'Listas Generales'!$B$32:$C$36,2,0),0)</f>
        <v>0</v>
      </c>
      <c r="R45" s="270"/>
      <c r="S45" s="269">
        <f>IFERROR(VLOOKUP(R45,'Listas Generales'!$B$40:$C$44,2,0),0)</f>
        <v>0</v>
      </c>
      <c r="T45" s="271">
        <f t="shared" si="0"/>
        <v>0</v>
      </c>
      <c r="U45" s="270" t="str">
        <f>IFERROR(VLOOKUP(T45,'Listas Generales'!$B$4:$C$7,2,0),"-")</f>
        <v>Sin clasificar</v>
      </c>
      <c r="V45" s="247"/>
      <c r="W45" s="248"/>
      <c r="X45" s="249"/>
      <c r="Y45" s="249"/>
      <c r="Z45" s="249"/>
      <c r="AA45" s="249"/>
      <c r="AB45" s="240"/>
      <c r="AC45" s="287"/>
      <c r="AD45" s="282"/>
      <c r="AE45" s="282"/>
      <c r="AF45" s="282"/>
      <c r="AG45" s="282"/>
      <c r="AH45" s="285"/>
      <c r="AI45" s="312"/>
      <c r="AJ45" s="285"/>
      <c r="AK45" s="312"/>
      <c r="AL45" s="282"/>
      <c r="AM45" s="250"/>
      <c r="AN45" s="290" t="str">
        <f>IF(ISERROR(VLOOKUP(AL45,'Listas Ley Transparencia'!$H$3:$M$17,2,0)),"",VLOOKUP(AL45,'Listas Ley Transparencia'!$H$3:$M$17,2,0))</f>
        <v/>
      </c>
      <c r="AO45" s="291" t="str">
        <f>IF(ISERROR(VLOOKUP(AL45,'Listas Ley Transparencia'!$H$3:$M$17,3,0)),"",VLOOKUP(AL45,'Listas Ley Transparencia'!$H$3:$M$17,3,0))</f>
        <v/>
      </c>
      <c r="AP45" s="291" t="str">
        <f>IF(ISERROR(VLOOKUP(AL45,'Listas Ley Transparencia'!$H$3:$M$17,4,0)),"",VLOOKUP(AL45,'Listas Ley Transparencia'!$H$3:$M$17,4,0))</f>
        <v/>
      </c>
      <c r="AQ45" s="292" t="str">
        <f>IF(ISERROR(VLOOKUP(AL45,'Listas Ley Transparencia'!$H$3:$M$17,6,0)),"",VLOOKUP(AL45,'Listas Ley Transparencia'!$H$3:$M$17,6,0))</f>
        <v/>
      </c>
      <c r="AR45" s="276"/>
      <c r="AS45" s="249"/>
      <c r="AT45" s="277"/>
      <c r="AU45" s="277"/>
      <c r="AV45" s="249"/>
      <c r="AW45" s="300"/>
      <c r="AX45" s="301"/>
      <c r="AY45" s="302"/>
      <c r="AZ45" s="302"/>
      <c r="BA45" s="303" t="str">
        <f t="shared" si="1"/>
        <v>No</v>
      </c>
    </row>
    <row r="46" spans="1:53" ht="93" customHeight="1">
      <c r="A46" s="241">
        <v>41</v>
      </c>
      <c r="B46" s="242"/>
      <c r="C46" s="242"/>
      <c r="D46" s="242"/>
      <c r="E46" s="244"/>
      <c r="F46" s="242"/>
      <c r="G46" s="242"/>
      <c r="H46" s="242"/>
      <c r="I46" s="244"/>
      <c r="J46" s="255"/>
      <c r="K46" s="245"/>
      <c r="L46" s="246"/>
      <c r="M46" s="267"/>
      <c r="N46" s="270"/>
      <c r="O46" s="269">
        <f>IFERROR(VLOOKUP(N46,'Listas Generales'!$B$25:$C$29,2,0),0)</f>
        <v>0</v>
      </c>
      <c r="P46" s="270"/>
      <c r="Q46" s="269">
        <f>IFERROR(VLOOKUP(P46,'Listas Generales'!$B$32:$C$36,2,0),0)</f>
        <v>0</v>
      </c>
      <c r="R46" s="270"/>
      <c r="S46" s="269">
        <f>IFERROR(VLOOKUP(R46,'Listas Generales'!$B$40:$C$44,2,0),0)</f>
        <v>0</v>
      </c>
      <c r="T46" s="271">
        <f t="shared" si="0"/>
        <v>0</v>
      </c>
      <c r="U46" s="270" t="str">
        <f>IFERROR(VLOOKUP(T46,'Listas Generales'!$B$4:$C$7,2,0),"-")</f>
        <v>Sin clasificar</v>
      </c>
      <c r="V46" s="247"/>
      <c r="W46" s="248"/>
      <c r="X46" s="249"/>
      <c r="Y46" s="249"/>
      <c r="Z46" s="249"/>
      <c r="AA46" s="249"/>
      <c r="AB46" s="240"/>
      <c r="AC46" s="287"/>
      <c r="AD46" s="282"/>
      <c r="AE46" s="282"/>
      <c r="AF46" s="282"/>
      <c r="AG46" s="282"/>
      <c r="AH46" s="285"/>
      <c r="AI46" s="312"/>
      <c r="AJ46" s="285"/>
      <c r="AK46" s="312"/>
      <c r="AL46" s="282"/>
      <c r="AM46" s="250"/>
      <c r="AN46" s="290" t="str">
        <f>IF(ISERROR(VLOOKUP(AL46,'Listas Ley Transparencia'!$H$3:$M$17,2,0)),"",VLOOKUP(AL46,'Listas Ley Transparencia'!$H$3:$M$17,2,0))</f>
        <v/>
      </c>
      <c r="AO46" s="291" t="str">
        <f>IF(ISERROR(VLOOKUP(AL46,'Listas Ley Transparencia'!$H$3:$M$17,3,0)),"",VLOOKUP(AL46,'Listas Ley Transparencia'!$H$3:$M$17,3,0))</f>
        <v/>
      </c>
      <c r="AP46" s="291" t="str">
        <f>IF(ISERROR(VLOOKUP(AL46,'Listas Ley Transparencia'!$H$3:$M$17,4,0)),"",VLOOKUP(AL46,'Listas Ley Transparencia'!$H$3:$M$17,4,0))</f>
        <v/>
      </c>
      <c r="AQ46" s="292" t="str">
        <f>IF(ISERROR(VLOOKUP(AL46,'Listas Ley Transparencia'!$H$3:$M$17,6,0)),"",VLOOKUP(AL46,'Listas Ley Transparencia'!$H$3:$M$17,6,0))</f>
        <v/>
      </c>
      <c r="AR46" s="276"/>
      <c r="AS46" s="249"/>
      <c r="AT46" s="277"/>
      <c r="AU46" s="277"/>
      <c r="AV46" s="249"/>
      <c r="AW46" s="300"/>
      <c r="AX46" s="301"/>
      <c r="AY46" s="302"/>
      <c r="AZ46" s="302"/>
      <c r="BA46" s="303" t="str">
        <f t="shared" si="1"/>
        <v>No</v>
      </c>
    </row>
    <row r="47" spans="1:53" ht="93" customHeight="1">
      <c r="A47" s="241">
        <v>42</v>
      </c>
      <c r="B47" s="242"/>
      <c r="C47" s="244"/>
      <c r="D47" s="242"/>
      <c r="E47" s="244"/>
      <c r="F47" s="244"/>
      <c r="G47" s="244"/>
      <c r="H47" s="244"/>
      <c r="I47" s="244"/>
      <c r="J47" s="255"/>
      <c r="K47" s="245"/>
      <c r="L47" s="246"/>
      <c r="M47" s="267"/>
      <c r="N47" s="270"/>
      <c r="O47" s="269">
        <f>IFERROR(VLOOKUP(N47,'Listas Generales'!$B$25:$C$29,2,0),0)</f>
        <v>0</v>
      </c>
      <c r="P47" s="270"/>
      <c r="Q47" s="269">
        <f>IFERROR(VLOOKUP(P47,'Listas Generales'!$B$32:$C$36,2,0),0)</f>
        <v>0</v>
      </c>
      <c r="R47" s="270"/>
      <c r="S47" s="269">
        <f>IFERROR(VLOOKUP(R47,'Listas Generales'!$B$40:$C$44,2,0),0)</f>
        <v>0</v>
      </c>
      <c r="T47" s="271">
        <f t="shared" si="0"/>
        <v>0</v>
      </c>
      <c r="U47" s="270" t="str">
        <f>IFERROR(VLOOKUP(T47,'Listas Generales'!$B$4:$C$7,2,0),"-")</f>
        <v>Sin clasificar</v>
      </c>
      <c r="V47" s="247"/>
      <c r="W47" s="248"/>
      <c r="X47" s="249"/>
      <c r="Y47" s="249"/>
      <c r="Z47" s="249"/>
      <c r="AA47" s="249"/>
      <c r="AB47" s="240"/>
      <c r="AC47" s="287"/>
      <c r="AD47" s="282"/>
      <c r="AE47" s="282"/>
      <c r="AF47" s="282"/>
      <c r="AG47" s="282"/>
      <c r="AH47" s="285"/>
      <c r="AI47" s="312"/>
      <c r="AJ47" s="285"/>
      <c r="AK47" s="312"/>
      <c r="AL47" s="282"/>
      <c r="AM47" s="250"/>
      <c r="AN47" s="290" t="str">
        <f>IF(ISERROR(VLOOKUP(AL47,'Listas Ley Transparencia'!$H$3:$M$17,2,0)),"",VLOOKUP(AL47,'Listas Ley Transparencia'!$H$3:$M$17,2,0))</f>
        <v/>
      </c>
      <c r="AO47" s="291" t="str">
        <f>IF(ISERROR(VLOOKUP(AL47,'Listas Ley Transparencia'!$H$3:$M$17,3,0)),"",VLOOKUP(AL47,'Listas Ley Transparencia'!$H$3:$M$17,3,0))</f>
        <v/>
      </c>
      <c r="AP47" s="291" t="str">
        <f>IF(ISERROR(VLOOKUP(AL47,'Listas Ley Transparencia'!$H$3:$M$17,4,0)),"",VLOOKUP(AL47,'Listas Ley Transparencia'!$H$3:$M$17,4,0))</f>
        <v/>
      </c>
      <c r="AQ47" s="292" t="str">
        <f>IF(ISERROR(VLOOKUP(AL47,'Listas Ley Transparencia'!$H$3:$M$17,6,0)),"",VLOOKUP(AL47,'Listas Ley Transparencia'!$H$3:$M$17,6,0))</f>
        <v/>
      </c>
      <c r="AR47" s="276"/>
      <c r="AS47" s="249"/>
      <c r="AT47" s="277"/>
      <c r="AU47" s="277"/>
      <c r="AV47" s="249"/>
      <c r="AW47" s="300"/>
      <c r="AX47" s="301"/>
      <c r="AY47" s="302"/>
      <c r="AZ47" s="302"/>
      <c r="BA47" s="303" t="str">
        <f t="shared" si="1"/>
        <v>No</v>
      </c>
    </row>
    <row r="48" spans="1:53" ht="93" customHeight="1">
      <c r="A48" s="241">
        <v>43</v>
      </c>
      <c r="B48" s="242"/>
      <c r="C48" s="244"/>
      <c r="D48" s="242"/>
      <c r="E48" s="244"/>
      <c r="F48" s="242"/>
      <c r="G48" s="242"/>
      <c r="H48" s="242"/>
      <c r="I48" s="244"/>
      <c r="J48" s="255"/>
      <c r="K48" s="245"/>
      <c r="L48" s="246"/>
      <c r="M48" s="267"/>
      <c r="N48" s="270"/>
      <c r="O48" s="269">
        <f>IFERROR(VLOOKUP(N48,'Listas Generales'!$B$25:$C$29,2,0),0)</f>
        <v>0</v>
      </c>
      <c r="P48" s="270"/>
      <c r="Q48" s="269">
        <f>IFERROR(VLOOKUP(P48,'Listas Generales'!$B$32:$C$36,2,0),0)</f>
        <v>0</v>
      </c>
      <c r="R48" s="270"/>
      <c r="S48" s="269">
        <f>IFERROR(VLOOKUP(R48,'Listas Generales'!$B$40:$C$44,2,0),0)</f>
        <v>0</v>
      </c>
      <c r="T48" s="271">
        <f t="shared" si="0"/>
        <v>0</v>
      </c>
      <c r="U48" s="270" t="str">
        <f>IFERROR(VLOOKUP(T48,'Listas Generales'!$B$4:$C$7,2,0),"-")</f>
        <v>Sin clasificar</v>
      </c>
      <c r="V48" s="247"/>
      <c r="W48" s="248"/>
      <c r="X48" s="249"/>
      <c r="Y48" s="249"/>
      <c r="Z48" s="249"/>
      <c r="AA48" s="249"/>
      <c r="AB48" s="240"/>
      <c r="AC48" s="287"/>
      <c r="AD48" s="282"/>
      <c r="AE48" s="282"/>
      <c r="AF48" s="282"/>
      <c r="AG48" s="282"/>
      <c r="AH48" s="285"/>
      <c r="AI48" s="312"/>
      <c r="AJ48" s="285"/>
      <c r="AK48" s="312"/>
      <c r="AL48" s="282"/>
      <c r="AM48" s="250"/>
      <c r="AN48" s="290" t="str">
        <f>IF(ISERROR(VLOOKUP(AL48,'Listas Ley Transparencia'!$H$3:$M$17,2,0)),"",VLOOKUP(AL48,'Listas Ley Transparencia'!$H$3:$M$17,2,0))</f>
        <v/>
      </c>
      <c r="AO48" s="291" t="str">
        <f>IF(ISERROR(VLOOKUP(AL48,'Listas Ley Transparencia'!$H$3:$M$17,3,0)),"",VLOOKUP(AL48,'Listas Ley Transparencia'!$H$3:$M$17,3,0))</f>
        <v/>
      </c>
      <c r="AP48" s="291" t="str">
        <f>IF(ISERROR(VLOOKUP(AL48,'Listas Ley Transparencia'!$H$3:$M$17,4,0)),"",VLOOKUP(AL48,'Listas Ley Transparencia'!$H$3:$M$17,4,0))</f>
        <v/>
      </c>
      <c r="AQ48" s="292" t="str">
        <f>IF(ISERROR(VLOOKUP(AL48,'Listas Ley Transparencia'!$H$3:$M$17,6,0)),"",VLOOKUP(AL48,'Listas Ley Transparencia'!$H$3:$M$17,6,0))</f>
        <v/>
      </c>
      <c r="AR48" s="276"/>
      <c r="AS48" s="249"/>
      <c r="AT48" s="277"/>
      <c r="AU48" s="277"/>
      <c r="AV48" s="249"/>
      <c r="AW48" s="300"/>
      <c r="AX48" s="301"/>
      <c r="AY48" s="302"/>
      <c r="AZ48" s="302"/>
      <c r="BA48" s="303" t="str">
        <f t="shared" si="1"/>
        <v>No</v>
      </c>
    </row>
    <row r="49" spans="1:53" ht="93" customHeight="1">
      <c r="A49" s="241">
        <v>44</v>
      </c>
      <c r="B49" s="242"/>
      <c r="C49" s="242"/>
      <c r="D49" s="242"/>
      <c r="E49" s="243"/>
      <c r="F49" s="242"/>
      <c r="G49" s="242"/>
      <c r="H49" s="242"/>
      <c r="I49" s="244"/>
      <c r="J49" s="244"/>
      <c r="K49" s="245"/>
      <c r="L49" s="246"/>
      <c r="M49" s="267"/>
      <c r="N49" s="270"/>
      <c r="O49" s="269">
        <f>IFERROR(VLOOKUP(N49,'Listas Generales'!$B$25:$C$29,2,0),0)</f>
        <v>0</v>
      </c>
      <c r="P49" s="270"/>
      <c r="Q49" s="269">
        <f>IFERROR(VLOOKUP(P49,'Listas Generales'!$B$32:$C$36,2,0),0)</f>
        <v>0</v>
      </c>
      <c r="R49" s="270"/>
      <c r="S49" s="269">
        <f>IFERROR(VLOOKUP(R49,'Listas Generales'!$B$40:$C$44,2,0),0)</f>
        <v>0</v>
      </c>
      <c r="T49" s="271">
        <f t="shared" si="0"/>
        <v>0</v>
      </c>
      <c r="U49" s="270" t="str">
        <f>IFERROR(VLOOKUP(T49,'Listas Generales'!$B$4:$C$7,2,0),"-")</f>
        <v>Sin clasificar</v>
      </c>
      <c r="V49" s="247"/>
      <c r="W49" s="248"/>
      <c r="X49" s="249"/>
      <c r="Y49" s="249"/>
      <c r="Z49" s="249"/>
      <c r="AA49" s="249"/>
      <c r="AB49" s="240"/>
      <c r="AC49" s="287"/>
      <c r="AD49" s="282"/>
      <c r="AE49" s="282"/>
      <c r="AF49" s="282"/>
      <c r="AG49" s="282"/>
      <c r="AH49" s="285"/>
      <c r="AI49" s="312"/>
      <c r="AJ49" s="285"/>
      <c r="AK49" s="312"/>
      <c r="AL49" s="282"/>
      <c r="AM49" s="250"/>
      <c r="AN49" s="290" t="str">
        <f>IF(ISERROR(VLOOKUP(AL49,'Listas Ley Transparencia'!$H$3:$M$17,2,0)),"",VLOOKUP(AL49,'Listas Ley Transparencia'!$H$3:$M$17,2,0))</f>
        <v/>
      </c>
      <c r="AO49" s="291" t="str">
        <f>IF(ISERROR(VLOOKUP(AL49,'Listas Ley Transparencia'!$H$3:$M$17,3,0)),"",VLOOKUP(AL49,'Listas Ley Transparencia'!$H$3:$M$17,3,0))</f>
        <v/>
      </c>
      <c r="AP49" s="291" t="str">
        <f>IF(ISERROR(VLOOKUP(AL49,'Listas Ley Transparencia'!$H$3:$M$17,4,0)),"",VLOOKUP(AL49,'Listas Ley Transparencia'!$H$3:$M$17,4,0))</f>
        <v/>
      </c>
      <c r="AQ49" s="292" t="str">
        <f>IF(ISERROR(VLOOKUP(AL49,'Listas Ley Transparencia'!$H$3:$M$17,6,0)),"",VLOOKUP(AL49,'Listas Ley Transparencia'!$H$3:$M$17,6,0))</f>
        <v/>
      </c>
      <c r="AR49" s="276"/>
      <c r="AS49" s="249"/>
      <c r="AT49" s="277"/>
      <c r="AU49" s="277"/>
      <c r="AV49" s="240"/>
      <c r="AW49" s="300"/>
      <c r="AX49" s="301"/>
      <c r="AY49" s="302"/>
      <c r="AZ49" s="302"/>
      <c r="BA49" s="303" t="str">
        <f t="shared" si="1"/>
        <v>No</v>
      </c>
    </row>
    <row r="50" spans="1:53" ht="93" customHeight="1">
      <c r="A50" s="241">
        <v>45</v>
      </c>
      <c r="B50" s="242"/>
      <c r="C50" s="242"/>
      <c r="D50" s="242"/>
      <c r="E50" s="243"/>
      <c r="F50" s="242"/>
      <c r="G50" s="242"/>
      <c r="H50" s="242"/>
      <c r="I50" s="244"/>
      <c r="J50" s="244"/>
      <c r="K50" s="245"/>
      <c r="L50" s="246"/>
      <c r="M50" s="267"/>
      <c r="N50" s="270"/>
      <c r="O50" s="269">
        <f>IFERROR(VLOOKUP(N50,'Listas Generales'!$B$25:$C$29,2,0),0)</f>
        <v>0</v>
      </c>
      <c r="P50" s="270"/>
      <c r="Q50" s="269">
        <f>IFERROR(VLOOKUP(P50,'Listas Generales'!$B$32:$C$36,2,0),0)</f>
        <v>0</v>
      </c>
      <c r="R50" s="270"/>
      <c r="S50" s="269">
        <f>IFERROR(VLOOKUP(R50,'Listas Generales'!$B$40:$C$44,2,0),0)</f>
        <v>0</v>
      </c>
      <c r="T50" s="271">
        <f t="shared" si="0"/>
        <v>0</v>
      </c>
      <c r="U50" s="270" t="str">
        <f>IFERROR(VLOOKUP(T50,'Listas Generales'!$B$4:$C$7,2,0),"-")</f>
        <v>Sin clasificar</v>
      </c>
      <c r="V50" s="247"/>
      <c r="W50" s="248"/>
      <c r="X50" s="249"/>
      <c r="Y50" s="249"/>
      <c r="Z50" s="249"/>
      <c r="AA50" s="249"/>
      <c r="AB50" s="240"/>
      <c r="AC50" s="287"/>
      <c r="AD50" s="282"/>
      <c r="AE50" s="282"/>
      <c r="AF50" s="282"/>
      <c r="AG50" s="282"/>
      <c r="AH50" s="285"/>
      <c r="AI50" s="312"/>
      <c r="AJ50" s="285"/>
      <c r="AK50" s="312"/>
      <c r="AL50" s="282"/>
      <c r="AM50" s="250"/>
      <c r="AN50" s="290" t="str">
        <f>IF(ISERROR(VLOOKUP(AL50,'Listas Ley Transparencia'!$H$3:$M$17,2,0)),"",VLOOKUP(AL50,'Listas Ley Transparencia'!$H$3:$M$17,2,0))</f>
        <v/>
      </c>
      <c r="AO50" s="291" t="str">
        <f>IF(ISERROR(VLOOKUP(AL50,'Listas Ley Transparencia'!$H$3:$M$17,3,0)),"",VLOOKUP(AL50,'Listas Ley Transparencia'!$H$3:$M$17,3,0))</f>
        <v/>
      </c>
      <c r="AP50" s="291" t="str">
        <f>IF(ISERROR(VLOOKUP(AL50,'Listas Ley Transparencia'!$H$3:$M$17,4,0)),"",VLOOKUP(AL50,'Listas Ley Transparencia'!$H$3:$M$17,4,0))</f>
        <v/>
      </c>
      <c r="AQ50" s="292" t="str">
        <f>IF(ISERROR(VLOOKUP(AL50,'Listas Ley Transparencia'!$H$3:$M$17,6,0)),"",VLOOKUP(AL50,'Listas Ley Transparencia'!$H$3:$M$17,6,0))</f>
        <v/>
      </c>
      <c r="AR50" s="276"/>
      <c r="AS50" s="249"/>
      <c r="AT50" s="277"/>
      <c r="AU50" s="277"/>
      <c r="AV50" s="240"/>
      <c r="AW50" s="300"/>
      <c r="AX50" s="301"/>
      <c r="AY50" s="302"/>
      <c r="AZ50" s="302"/>
      <c r="BA50" s="303" t="str">
        <f t="shared" si="1"/>
        <v>No</v>
      </c>
    </row>
    <row r="51" spans="1:53" ht="93" customHeight="1">
      <c r="A51" s="241">
        <v>46</v>
      </c>
      <c r="B51" s="242"/>
      <c r="C51" s="242"/>
      <c r="D51" s="242"/>
      <c r="E51" s="243"/>
      <c r="F51" s="242"/>
      <c r="G51" s="242"/>
      <c r="H51" s="242"/>
      <c r="I51" s="244"/>
      <c r="J51" s="244"/>
      <c r="K51" s="245"/>
      <c r="L51" s="246"/>
      <c r="M51" s="267"/>
      <c r="N51" s="270"/>
      <c r="O51" s="269">
        <f>IFERROR(VLOOKUP(N51,'Listas Generales'!$B$25:$C$29,2,0),0)</f>
        <v>0</v>
      </c>
      <c r="P51" s="270"/>
      <c r="Q51" s="269">
        <f>IFERROR(VLOOKUP(P51,'Listas Generales'!$B$32:$C$36,2,0),0)</f>
        <v>0</v>
      </c>
      <c r="R51" s="270"/>
      <c r="S51" s="269">
        <f>IFERROR(VLOOKUP(R51,'Listas Generales'!$B$40:$C$44,2,0),0)</f>
        <v>0</v>
      </c>
      <c r="T51" s="271">
        <f t="shared" si="0"/>
        <v>0</v>
      </c>
      <c r="U51" s="270" t="str">
        <f>IFERROR(VLOOKUP(T51,'Listas Generales'!$B$4:$C$7,2,0),"-")</f>
        <v>Sin clasificar</v>
      </c>
      <c r="V51" s="247"/>
      <c r="W51" s="248"/>
      <c r="X51" s="249"/>
      <c r="Y51" s="249"/>
      <c r="Z51" s="249"/>
      <c r="AA51" s="249"/>
      <c r="AB51" s="240"/>
      <c r="AC51" s="287"/>
      <c r="AD51" s="282"/>
      <c r="AE51" s="282"/>
      <c r="AF51" s="282"/>
      <c r="AG51" s="282"/>
      <c r="AH51" s="285"/>
      <c r="AI51" s="312"/>
      <c r="AJ51" s="285"/>
      <c r="AK51" s="312"/>
      <c r="AL51" s="282"/>
      <c r="AM51" s="250"/>
      <c r="AN51" s="290" t="str">
        <f>IF(ISERROR(VLOOKUP(AL51,'Listas Ley Transparencia'!$H$3:$M$17,2,0)),"",VLOOKUP(AL51,'Listas Ley Transparencia'!$H$3:$M$17,2,0))</f>
        <v/>
      </c>
      <c r="AO51" s="291" t="str">
        <f>IF(ISERROR(VLOOKUP(AL51,'Listas Ley Transparencia'!$H$3:$M$17,3,0)),"",VLOOKUP(AL51,'Listas Ley Transparencia'!$H$3:$M$17,3,0))</f>
        <v/>
      </c>
      <c r="AP51" s="291" t="str">
        <f>IF(ISERROR(VLOOKUP(AL51,'Listas Ley Transparencia'!$H$3:$M$17,4,0)),"",VLOOKUP(AL51,'Listas Ley Transparencia'!$H$3:$M$17,4,0))</f>
        <v/>
      </c>
      <c r="AQ51" s="292" t="str">
        <f>IF(ISERROR(VLOOKUP(AL51,'Listas Ley Transparencia'!$H$3:$M$17,6,0)),"",VLOOKUP(AL51,'Listas Ley Transparencia'!$H$3:$M$17,6,0))</f>
        <v/>
      </c>
      <c r="AR51" s="276"/>
      <c r="AS51" s="249"/>
      <c r="AT51" s="277"/>
      <c r="AU51" s="277"/>
      <c r="AV51" s="240"/>
      <c r="AW51" s="300"/>
      <c r="AX51" s="301"/>
      <c r="AY51" s="302"/>
      <c r="AZ51" s="302"/>
      <c r="BA51" s="303" t="str">
        <f t="shared" si="1"/>
        <v>No</v>
      </c>
    </row>
    <row r="52" spans="1:53" ht="93" customHeight="1">
      <c r="A52" s="241">
        <v>47</v>
      </c>
      <c r="B52" s="242"/>
      <c r="C52" s="242"/>
      <c r="D52" s="242"/>
      <c r="E52" s="243"/>
      <c r="F52" s="242"/>
      <c r="G52" s="242"/>
      <c r="H52" s="242"/>
      <c r="I52" s="244"/>
      <c r="J52" s="244"/>
      <c r="K52" s="245"/>
      <c r="L52" s="246"/>
      <c r="M52" s="267"/>
      <c r="N52" s="270"/>
      <c r="O52" s="269">
        <f>IFERROR(VLOOKUP(N52,'Listas Generales'!$B$25:$C$29,2,0),0)</f>
        <v>0</v>
      </c>
      <c r="P52" s="270"/>
      <c r="Q52" s="269">
        <f>IFERROR(VLOOKUP(P52,'Listas Generales'!$B$32:$C$36,2,0),0)</f>
        <v>0</v>
      </c>
      <c r="R52" s="270"/>
      <c r="S52" s="269">
        <f>IFERROR(VLOOKUP(R52,'Listas Generales'!$B$40:$C$44,2,0),0)</f>
        <v>0</v>
      </c>
      <c r="T52" s="271">
        <f t="shared" si="0"/>
        <v>0</v>
      </c>
      <c r="U52" s="270" t="str">
        <f>IFERROR(VLOOKUP(T52,'Listas Generales'!$B$4:$C$7,2,0),"-")</f>
        <v>Sin clasificar</v>
      </c>
      <c r="V52" s="247"/>
      <c r="W52" s="248"/>
      <c r="X52" s="249"/>
      <c r="Y52" s="249"/>
      <c r="Z52" s="249"/>
      <c r="AA52" s="249"/>
      <c r="AB52" s="240"/>
      <c r="AC52" s="287"/>
      <c r="AD52" s="282"/>
      <c r="AE52" s="282"/>
      <c r="AF52" s="282"/>
      <c r="AG52" s="282"/>
      <c r="AH52" s="285"/>
      <c r="AI52" s="312"/>
      <c r="AJ52" s="285"/>
      <c r="AK52" s="312"/>
      <c r="AL52" s="282"/>
      <c r="AM52" s="250"/>
      <c r="AN52" s="290" t="str">
        <f>IF(ISERROR(VLOOKUP(AL52,'Listas Ley Transparencia'!$H$3:$M$17,2,0)),"",VLOOKUP(AL52,'Listas Ley Transparencia'!$H$3:$M$17,2,0))</f>
        <v/>
      </c>
      <c r="AO52" s="291" t="str">
        <f>IF(ISERROR(VLOOKUP(AL52,'Listas Ley Transparencia'!$H$3:$M$17,3,0)),"",VLOOKUP(AL52,'Listas Ley Transparencia'!$H$3:$M$17,3,0))</f>
        <v/>
      </c>
      <c r="AP52" s="291" t="str">
        <f>IF(ISERROR(VLOOKUP(AL52,'Listas Ley Transparencia'!$H$3:$M$17,4,0)),"",VLOOKUP(AL52,'Listas Ley Transparencia'!$H$3:$M$17,4,0))</f>
        <v/>
      </c>
      <c r="AQ52" s="292" t="str">
        <f>IF(ISERROR(VLOOKUP(AL52,'Listas Ley Transparencia'!$H$3:$M$17,6,0)),"",VLOOKUP(AL52,'Listas Ley Transparencia'!$H$3:$M$17,6,0))</f>
        <v/>
      </c>
      <c r="AR52" s="276"/>
      <c r="AS52" s="249"/>
      <c r="AT52" s="277"/>
      <c r="AU52" s="277"/>
      <c r="AV52" s="240"/>
      <c r="AW52" s="300"/>
      <c r="AX52" s="301"/>
      <c r="AY52" s="302"/>
      <c r="AZ52" s="302"/>
      <c r="BA52" s="303" t="str">
        <f t="shared" si="1"/>
        <v>No</v>
      </c>
    </row>
    <row r="53" spans="1:53" ht="93" customHeight="1">
      <c r="A53" s="241">
        <v>48</v>
      </c>
      <c r="B53" s="242"/>
      <c r="C53" s="242"/>
      <c r="D53" s="256"/>
      <c r="E53" s="243"/>
      <c r="F53" s="242"/>
      <c r="G53" s="242"/>
      <c r="H53" s="242"/>
      <c r="I53" s="252"/>
      <c r="J53" s="252"/>
      <c r="K53" s="245"/>
      <c r="L53" s="246"/>
      <c r="M53" s="267"/>
      <c r="N53" s="270"/>
      <c r="O53" s="269">
        <f>IFERROR(VLOOKUP(N53,'Listas Generales'!$B$25:$C$29,2,0),0)</f>
        <v>0</v>
      </c>
      <c r="P53" s="270"/>
      <c r="Q53" s="269">
        <f>IFERROR(VLOOKUP(P53,'Listas Generales'!$B$32:$C$36,2,0),0)</f>
        <v>0</v>
      </c>
      <c r="R53" s="270"/>
      <c r="S53" s="269">
        <f>IFERROR(VLOOKUP(R53,'Listas Generales'!$B$40:$C$44,2,0),0)</f>
        <v>0</v>
      </c>
      <c r="T53" s="271">
        <f t="shared" si="0"/>
        <v>0</v>
      </c>
      <c r="U53" s="270" t="str">
        <f>IFERROR(VLOOKUP(T53,'Listas Generales'!$B$4:$C$7,2,0),"-")</f>
        <v>Sin clasificar</v>
      </c>
      <c r="V53" s="247"/>
      <c r="W53" s="248"/>
      <c r="X53" s="249"/>
      <c r="Y53" s="249"/>
      <c r="Z53" s="249"/>
      <c r="AA53" s="249"/>
      <c r="AB53" s="240"/>
      <c r="AC53" s="287"/>
      <c r="AD53" s="282"/>
      <c r="AE53" s="282"/>
      <c r="AF53" s="282"/>
      <c r="AG53" s="282"/>
      <c r="AH53" s="285"/>
      <c r="AI53" s="312"/>
      <c r="AJ53" s="285"/>
      <c r="AK53" s="312"/>
      <c r="AL53" s="282"/>
      <c r="AM53" s="250"/>
      <c r="AN53" s="290" t="str">
        <f>IF(ISERROR(VLOOKUP(AL53,'Listas Ley Transparencia'!$H$3:$M$17,2,0)),"",VLOOKUP(AL53,'Listas Ley Transparencia'!$H$3:$M$17,2,0))</f>
        <v/>
      </c>
      <c r="AO53" s="291" t="str">
        <f>IF(ISERROR(VLOOKUP(AL53,'Listas Ley Transparencia'!$H$3:$M$17,3,0)),"",VLOOKUP(AL53,'Listas Ley Transparencia'!$H$3:$M$17,3,0))</f>
        <v/>
      </c>
      <c r="AP53" s="291" t="str">
        <f>IF(ISERROR(VLOOKUP(AL53,'Listas Ley Transparencia'!$H$3:$M$17,4,0)),"",VLOOKUP(AL53,'Listas Ley Transparencia'!$H$3:$M$17,4,0))</f>
        <v/>
      </c>
      <c r="AQ53" s="292" t="str">
        <f>IF(ISERROR(VLOOKUP(AL53,'Listas Ley Transparencia'!$H$3:$M$17,6,0)),"",VLOOKUP(AL53,'Listas Ley Transparencia'!$H$3:$M$17,6,0))</f>
        <v/>
      </c>
      <c r="AR53" s="276"/>
      <c r="AS53" s="249"/>
      <c r="AT53" s="277"/>
      <c r="AU53" s="277"/>
      <c r="AV53" s="240"/>
      <c r="AW53" s="300"/>
      <c r="AX53" s="301"/>
      <c r="AY53" s="302"/>
      <c r="AZ53" s="302"/>
      <c r="BA53" s="303" t="str">
        <f t="shared" si="1"/>
        <v>No</v>
      </c>
    </row>
    <row r="54" spans="1:53" ht="93" customHeight="1">
      <c r="A54" s="241">
        <v>49</v>
      </c>
      <c r="B54" s="242"/>
      <c r="C54" s="242"/>
      <c r="D54" s="256"/>
      <c r="E54" s="243"/>
      <c r="F54" s="242"/>
      <c r="G54" s="242"/>
      <c r="H54" s="242"/>
      <c r="I54" s="252"/>
      <c r="J54" s="252"/>
      <c r="K54" s="245"/>
      <c r="L54" s="246"/>
      <c r="M54" s="267"/>
      <c r="N54" s="270"/>
      <c r="O54" s="269">
        <f>IFERROR(VLOOKUP(N54,'Listas Generales'!$B$25:$C$29,2,0),0)</f>
        <v>0</v>
      </c>
      <c r="P54" s="270"/>
      <c r="Q54" s="269">
        <f>IFERROR(VLOOKUP(P54,'Listas Generales'!$B$32:$C$36,2,0),0)</f>
        <v>0</v>
      </c>
      <c r="R54" s="270"/>
      <c r="S54" s="269">
        <f>IFERROR(VLOOKUP(R54,'Listas Generales'!$B$40:$C$44,2,0),0)</f>
        <v>0</v>
      </c>
      <c r="T54" s="271">
        <f t="shared" si="0"/>
        <v>0</v>
      </c>
      <c r="U54" s="270" t="str">
        <f>IFERROR(VLOOKUP(T54,'Listas Generales'!$B$4:$C$7,2,0),"-")</f>
        <v>Sin clasificar</v>
      </c>
      <c r="V54" s="247"/>
      <c r="W54" s="248"/>
      <c r="X54" s="249"/>
      <c r="Y54" s="249"/>
      <c r="Z54" s="249"/>
      <c r="AA54" s="249"/>
      <c r="AB54" s="240"/>
      <c r="AC54" s="287"/>
      <c r="AD54" s="282"/>
      <c r="AE54" s="282"/>
      <c r="AF54" s="282"/>
      <c r="AG54" s="282"/>
      <c r="AH54" s="285"/>
      <c r="AI54" s="312"/>
      <c r="AJ54" s="285"/>
      <c r="AK54" s="312"/>
      <c r="AL54" s="282"/>
      <c r="AM54" s="250"/>
      <c r="AN54" s="290" t="str">
        <f>IF(ISERROR(VLOOKUP(AL54,'Listas Ley Transparencia'!$H$3:$M$17,2,0)),"",VLOOKUP(AL54,'Listas Ley Transparencia'!$H$3:$M$17,2,0))</f>
        <v/>
      </c>
      <c r="AO54" s="291" t="str">
        <f>IF(ISERROR(VLOOKUP(AL54,'Listas Ley Transparencia'!$H$3:$M$17,3,0)),"",VLOOKUP(AL54,'Listas Ley Transparencia'!$H$3:$M$17,3,0))</f>
        <v/>
      </c>
      <c r="AP54" s="291" t="str">
        <f>IF(ISERROR(VLOOKUP(AL54,'Listas Ley Transparencia'!$H$3:$M$17,4,0)),"",VLOOKUP(AL54,'Listas Ley Transparencia'!$H$3:$M$17,4,0))</f>
        <v/>
      </c>
      <c r="AQ54" s="292" t="str">
        <f>IF(ISERROR(VLOOKUP(AL54,'Listas Ley Transparencia'!$H$3:$M$17,6,0)),"",VLOOKUP(AL54,'Listas Ley Transparencia'!$H$3:$M$17,6,0))</f>
        <v/>
      </c>
      <c r="AR54" s="276"/>
      <c r="AS54" s="249"/>
      <c r="AT54" s="277"/>
      <c r="AU54" s="277"/>
      <c r="AV54" s="240"/>
      <c r="AW54" s="300"/>
      <c r="AX54" s="301"/>
      <c r="AY54" s="302"/>
      <c r="AZ54" s="302"/>
      <c r="BA54" s="303" t="str">
        <f t="shared" si="1"/>
        <v>No</v>
      </c>
    </row>
    <row r="55" spans="1:53" ht="93" customHeight="1">
      <c r="A55" s="241">
        <v>50</v>
      </c>
      <c r="B55" s="242"/>
      <c r="C55" s="242"/>
      <c r="D55" s="256"/>
      <c r="E55" s="243"/>
      <c r="F55" s="242"/>
      <c r="G55" s="242"/>
      <c r="H55" s="242"/>
      <c r="I55" s="252"/>
      <c r="J55" s="252"/>
      <c r="K55" s="245"/>
      <c r="L55" s="246"/>
      <c r="M55" s="267"/>
      <c r="N55" s="270"/>
      <c r="O55" s="269">
        <f>IFERROR(VLOOKUP(N55,'Listas Generales'!$B$25:$C$29,2,0),0)</f>
        <v>0</v>
      </c>
      <c r="P55" s="270"/>
      <c r="Q55" s="269">
        <f>IFERROR(VLOOKUP(P55,'Listas Generales'!$B$32:$C$36,2,0),0)</f>
        <v>0</v>
      </c>
      <c r="R55" s="270"/>
      <c r="S55" s="269">
        <f>IFERROR(VLOOKUP(R55,'Listas Generales'!$B$40:$C$44,2,0),0)</f>
        <v>0</v>
      </c>
      <c r="T55" s="271">
        <f t="shared" si="0"/>
        <v>0</v>
      </c>
      <c r="U55" s="270" t="str">
        <f>IFERROR(VLOOKUP(T55,'Listas Generales'!$B$4:$C$7,2,0),"-")</f>
        <v>Sin clasificar</v>
      </c>
      <c r="V55" s="247"/>
      <c r="W55" s="248"/>
      <c r="X55" s="249"/>
      <c r="Y55" s="249"/>
      <c r="Z55" s="249"/>
      <c r="AA55" s="249"/>
      <c r="AB55" s="240"/>
      <c r="AC55" s="287"/>
      <c r="AD55" s="282"/>
      <c r="AE55" s="282"/>
      <c r="AF55" s="282"/>
      <c r="AG55" s="282"/>
      <c r="AH55" s="285"/>
      <c r="AI55" s="312"/>
      <c r="AJ55" s="285"/>
      <c r="AK55" s="312"/>
      <c r="AL55" s="282"/>
      <c r="AM55" s="250"/>
      <c r="AN55" s="290" t="str">
        <f>IF(ISERROR(VLOOKUP(AL55,'Listas Ley Transparencia'!$H$3:$M$17,2,0)),"",VLOOKUP(AL55,'Listas Ley Transparencia'!$H$3:$M$17,2,0))</f>
        <v/>
      </c>
      <c r="AO55" s="291" t="str">
        <f>IF(ISERROR(VLOOKUP(AL55,'Listas Ley Transparencia'!$H$3:$M$17,3,0)),"",VLOOKUP(AL55,'Listas Ley Transparencia'!$H$3:$M$17,3,0))</f>
        <v/>
      </c>
      <c r="AP55" s="291" t="str">
        <f>IF(ISERROR(VLOOKUP(AL55,'Listas Ley Transparencia'!$H$3:$M$17,4,0)),"",VLOOKUP(AL55,'Listas Ley Transparencia'!$H$3:$M$17,4,0))</f>
        <v/>
      </c>
      <c r="AQ55" s="292" t="str">
        <f>IF(ISERROR(VLOOKUP(AL55,'Listas Ley Transparencia'!$H$3:$M$17,6,0)),"",VLOOKUP(AL55,'Listas Ley Transparencia'!$H$3:$M$17,6,0))</f>
        <v/>
      </c>
      <c r="AR55" s="276"/>
      <c r="AS55" s="249"/>
      <c r="AT55" s="277"/>
      <c r="AU55" s="277"/>
      <c r="AV55" s="240"/>
      <c r="AW55" s="300"/>
      <c r="AX55" s="301"/>
      <c r="AY55" s="302"/>
      <c r="AZ55" s="302"/>
      <c r="BA55" s="303" t="str">
        <f t="shared" si="1"/>
        <v>No</v>
      </c>
    </row>
    <row r="56" spans="1:53" ht="93" customHeight="1">
      <c r="A56" s="241">
        <v>51</v>
      </c>
      <c r="B56" s="242"/>
      <c r="C56" s="242"/>
      <c r="D56" s="256"/>
      <c r="E56" s="243"/>
      <c r="F56" s="242"/>
      <c r="G56" s="242"/>
      <c r="H56" s="242"/>
      <c r="I56" s="252"/>
      <c r="J56" s="252"/>
      <c r="K56" s="245"/>
      <c r="L56" s="246"/>
      <c r="M56" s="267"/>
      <c r="N56" s="270"/>
      <c r="O56" s="269">
        <f>IFERROR(VLOOKUP(N56,'Listas Generales'!$B$25:$C$29,2,0),0)</f>
        <v>0</v>
      </c>
      <c r="P56" s="270"/>
      <c r="Q56" s="269">
        <f>IFERROR(VLOOKUP(P56,'Listas Generales'!$B$32:$C$36,2,0),0)</f>
        <v>0</v>
      </c>
      <c r="R56" s="270"/>
      <c r="S56" s="269">
        <f>IFERROR(VLOOKUP(R56,'Listas Generales'!$B$40:$C$44,2,0),0)</f>
        <v>0</v>
      </c>
      <c r="T56" s="271">
        <f t="shared" si="0"/>
        <v>0</v>
      </c>
      <c r="U56" s="270" t="str">
        <f>IFERROR(VLOOKUP(T56,'Listas Generales'!$B$4:$C$7,2,0),"-")</f>
        <v>Sin clasificar</v>
      </c>
      <c r="V56" s="247"/>
      <c r="W56" s="248"/>
      <c r="X56" s="249"/>
      <c r="Y56" s="249"/>
      <c r="Z56" s="249"/>
      <c r="AA56" s="249"/>
      <c r="AB56" s="240"/>
      <c r="AC56" s="287"/>
      <c r="AD56" s="282"/>
      <c r="AE56" s="282"/>
      <c r="AF56" s="282"/>
      <c r="AG56" s="282"/>
      <c r="AH56" s="285"/>
      <c r="AI56" s="312"/>
      <c r="AJ56" s="285"/>
      <c r="AK56" s="312"/>
      <c r="AL56" s="282"/>
      <c r="AM56" s="250"/>
      <c r="AN56" s="290" t="str">
        <f>IF(ISERROR(VLOOKUP(AL56,'Listas Ley Transparencia'!$H$3:$M$17,2,0)),"",VLOOKUP(AL56,'Listas Ley Transparencia'!$H$3:$M$17,2,0))</f>
        <v/>
      </c>
      <c r="AO56" s="291" t="str">
        <f>IF(ISERROR(VLOOKUP(AL56,'Listas Ley Transparencia'!$H$3:$M$17,3,0)),"",VLOOKUP(AL56,'Listas Ley Transparencia'!$H$3:$M$17,3,0))</f>
        <v/>
      </c>
      <c r="AP56" s="291" t="str">
        <f>IF(ISERROR(VLOOKUP(AL56,'Listas Ley Transparencia'!$H$3:$M$17,4,0)),"",VLOOKUP(AL56,'Listas Ley Transparencia'!$H$3:$M$17,4,0))</f>
        <v/>
      </c>
      <c r="AQ56" s="292" t="str">
        <f>IF(ISERROR(VLOOKUP(AL56,'Listas Ley Transparencia'!$H$3:$M$17,6,0)),"",VLOOKUP(AL56,'Listas Ley Transparencia'!$H$3:$M$17,6,0))</f>
        <v/>
      </c>
      <c r="AR56" s="276"/>
      <c r="AS56" s="249"/>
      <c r="AT56" s="277"/>
      <c r="AU56" s="277"/>
      <c r="AV56" s="240"/>
      <c r="AW56" s="300"/>
      <c r="AX56" s="301"/>
      <c r="AY56" s="302"/>
      <c r="AZ56" s="302"/>
      <c r="BA56" s="303" t="str">
        <f t="shared" si="1"/>
        <v>No</v>
      </c>
    </row>
    <row r="57" spans="1:53" ht="93" customHeight="1">
      <c r="A57" s="241">
        <v>52</v>
      </c>
      <c r="B57" s="242"/>
      <c r="C57" s="242"/>
      <c r="D57" s="256"/>
      <c r="E57" s="243"/>
      <c r="F57" s="242"/>
      <c r="G57" s="242"/>
      <c r="H57" s="242"/>
      <c r="I57" s="252"/>
      <c r="J57" s="252"/>
      <c r="K57" s="245"/>
      <c r="L57" s="246"/>
      <c r="M57" s="267"/>
      <c r="N57" s="270"/>
      <c r="O57" s="269">
        <f>IFERROR(VLOOKUP(N57,'Listas Generales'!$B$25:$C$29,2,0),0)</f>
        <v>0</v>
      </c>
      <c r="P57" s="270"/>
      <c r="Q57" s="269">
        <f>IFERROR(VLOOKUP(P57,'Listas Generales'!$B$32:$C$36,2,0),0)</f>
        <v>0</v>
      </c>
      <c r="R57" s="270"/>
      <c r="S57" s="269">
        <f>IFERROR(VLOOKUP(R57,'Listas Generales'!$B$40:$C$44,2,0),0)</f>
        <v>0</v>
      </c>
      <c r="T57" s="271">
        <f t="shared" si="0"/>
        <v>0</v>
      </c>
      <c r="U57" s="270" t="str">
        <f>IFERROR(VLOOKUP(T57,'Listas Generales'!$B$4:$C$7,2,0),"-")</f>
        <v>Sin clasificar</v>
      </c>
      <c r="V57" s="247"/>
      <c r="W57" s="248"/>
      <c r="X57" s="249"/>
      <c r="Y57" s="249"/>
      <c r="Z57" s="249"/>
      <c r="AA57" s="249"/>
      <c r="AB57" s="240"/>
      <c r="AC57" s="287"/>
      <c r="AD57" s="282"/>
      <c r="AE57" s="282"/>
      <c r="AF57" s="282"/>
      <c r="AG57" s="282"/>
      <c r="AH57" s="285"/>
      <c r="AI57" s="312"/>
      <c r="AJ57" s="285"/>
      <c r="AK57" s="312"/>
      <c r="AL57" s="282"/>
      <c r="AM57" s="250"/>
      <c r="AN57" s="290" t="str">
        <f>IF(ISERROR(VLOOKUP(AL57,'Listas Ley Transparencia'!$H$3:$M$17,2,0)),"",VLOOKUP(AL57,'Listas Ley Transparencia'!$H$3:$M$17,2,0))</f>
        <v/>
      </c>
      <c r="AO57" s="291" t="str">
        <f>IF(ISERROR(VLOOKUP(AL57,'Listas Ley Transparencia'!$H$3:$M$17,3,0)),"",VLOOKUP(AL57,'Listas Ley Transparencia'!$H$3:$M$17,3,0))</f>
        <v/>
      </c>
      <c r="AP57" s="291" t="str">
        <f>IF(ISERROR(VLOOKUP(AL57,'Listas Ley Transparencia'!$H$3:$M$17,4,0)),"",VLOOKUP(AL57,'Listas Ley Transparencia'!$H$3:$M$17,4,0))</f>
        <v/>
      </c>
      <c r="AQ57" s="292" t="str">
        <f>IF(ISERROR(VLOOKUP(AL57,'Listas Ley Transparencia'!$H$3:$M$17,6,0)),"",VLOOKUP(AL57,'Listas Ley Transparencia'!$H$3:$M$17,6,0))</f>
        <v/>
      </c>
      <c r="AR57" s="276"/>
      <c r="AS57" s="249"/>
      <c r="AT57" s="277"/>
      <c r="AU57" s="277"/>
      <c r="AV57" s="240"/>
      <c r="AW57" s="300"/>
      <c r="AX57" s="301"/>
      <c r="AY57" s="302"/>
      <c r="AZ57" s="302"/>
      <c r="BA57" s="303" t="str">
        <f t="shared" si="1"/>
        <v>No</v>
      </c>
    </row>
    <row r="58" spans="1:53" ht="93" customHeight="1">
      <c r="A58" s="241">
        <v>53</v>
      </c>
      <c r="B58" s="242"/>
      <c r="C58" s="242"/>
      <c r="D58" s="256"/>
      <c r="E58" s="243"/>
      <c r="F58" s="242"/>
      <c r="G58" s="242"/>
      <c r="H58" s="242"/>
      <c r="I58" s="252"/>
      <c r="J58" s="252"/>
      <c r="K58" s="245"/>
      <c r="L58" s="246"/>
      <c r="M58" s="267"/>
      <c r="N58" s="270"/>
      <c r="O58" s="269">
        <f>IFERROR(VLOOKUP(N58,'Listas Generales'!$B$25:$C$29,2,0),0)</f>
        <v>0</v>
      </c>
      <c r="P58" s="270"/>
      <c r="Q58" s="269">
        <f>IFERROR(VLOOKUP(P58,'Listas Generales'!$B$32:$C$36,2,0),0)</f>
        <v>0</v>
      </c>
      <c r="R58" s="270"/>
      <c r="S58" s="269">
        <f>IFERROR(VLOOKUP(R58,'Listas Generales'!$B$40:$C$44,2,0),0)</f>
        <v>0</v>
      </c>
      <c r="T58" s="271">
        <f t="shared" si="0"/>
        <v>0</v>
      </c>
      <c r="U58" s="270" t="str">
        <f>IFERROR(VLOOKUP(T58,'Listas Generales'!$B$4:$C$7,2,0),"-")</f>
        <v>Sin clasificar</v>
      </c>
      <c r="V58" s="247"/>
      <c r="W58" s="248"/>
      <c r="X58" s="249"/>
      <c r="Y58" s="249"/>
      <c r="Z58" s="249"/>
      <c r="AA58" s="249"/>
      <c r="AB58" s="240"/>
      <c r="AC58" s="287"/>
      <c r="AD58" s="282"/>
      <c r="AE58" s="282"/>
      <c r="AF58" s="282"/>
      <c r="AG58" s="282"/>
      <c r="AH58" s="285"/>
      <c r="AI58" s="312"/>
      <c r="AJ58" s="285"/>
      <c r="AK58" s="312"/>
      <c r="AL58" s="282"/>
      <c r="AM58" s="250"/>
      <c r="AN58" s="290" t="str">
        <f>IF(ISERROR(VLOOKUP(AL58,'Listas Ley Transparencia'!$H$3:$M$17,2,0)),"",VLOOKUP(AL58,'Listas Ley Transparencia'!$H$3:$M$17,2,0))</f>
        <v/>
      </c>
      <c r="AO58" s="291" t="str">
        <f>IF(ISERROR(VLOOKUP(AL58,'Listas Ley Transparencia'!$H$3:$M$17,3,0)),"",VLOOKUP(AL58,'Listas Ley Transparencia'!$H$3:$M$17,3,0))</f>
        <v/>
      </c>
      <c r="AP58" s="291" t="str">
        <f>IF(ISERROR(VLOOKUP(AL58,'Listas Ley Transparencia'!$H$3:$M$17,4,0)),"",VLOOKUP(AL58,'Listas Ley Transparencia'!$H$3:$M$17,4,0))</f>
        <v/>
      </c>
      <c r="AQ58" s="292" t="str">
        <f>IF(ISERROR(VLOOKUP(AL58,'Listas Ley Transparencia'!$H$3:$M$17,6,0)),"",VLOOKUP(AL58,'Listas Ley Transparencia'!$H$3:$M$17,6,0))</f>
        <v/>
      </c>
      <c r="AR58" s="276"/>
      <c r="AS58" s="249"/>
      <c r="AT58" s="277"/>
      <c r="AU58" s="277"/>
      <c r="AV58" s="240"/>
      <c r="AW58" s="300"/>
      <c r="AX58" s="301"/>
      <c r="AY58" s="302"/>
      <c r="AZ58" s="302"/>
      <c r="BA58" s="303" t="str">
        <f t="shared" si="1"/>
        <v>No</v>
      </c>
    </row>
    <row r="59" spans="1:53" ht="93" customHeight="1">
      <c r="A59" s="241">
        <v>54</v>
      </c>
      <c r="B59" s="242"/>
      <c r="C59" s="242"/>
      <c r="D59" s="256"/>
      <c r="E59" s="243"/>
      <c r="F59" s="242"/>
      <c r="G59" s="242"/>
      <c r="H59" s="242"/>
      <c r="I59" s="252"/>
      <c r="J59" s="252"/>
      <c r="K59" s="245"/>
      <c r="L59" s="246"/>
      <c r="M59" s="267"/>
      <c r="N59" s="270"/>
      <c r="O59" s="269">
        <f>IFERROR(VLOOKUP(N59,'Listas Generales'!$B$25:$C$29,2,0),0)</f>
        <v>0</v>
      </c>
      <c r="P59" s="270"/>
      <c r="Q59" s="269">
        <f>IFERROR(VLOOKUP(P59,'Listas Generales'!$B$32:$C$36,2,0),0)</f>
        <v>0</v>
      </c>
      <c r="R59" s="270"/>
      <c r="S59" s="269">
        <f>IFERROR(VLOOKUP(R59,'Listas Generales'!$B$40:$C$44,2,0),0)</f>
        <v>0</v>
      </c>
      <c r="T59" s="271">
        <f t="shared" si="0"/>
        <v>0</v>
      </c>
      <c r="U59" s="270" t="str">
        <f>IFERROR(VLOOKUP(T59,'Listas Generales'!$B$4:$C$7,2,0),"-")</f>
        <v>Sin clasificar</v>
      </c>
      <c r="V59" s="247"/>
      <c r="W59" s="248"/>
      <c r="X59" s="249"/>
      <c r="Y59" s="249"/>
      <c r="Z59" s="249"/>
      <c r="AA59" s="249"/>
      <c r="AB59" s="240"/>
      <c r="AC59" s="287"/>
      <c r="AD59" s="282"/>
      <c r="AE59" s="282"/>
      <c r="AF59" s="282"/>
      <c r="AG59" s="282"/>
      <c r="AH59" s="285"/>
      <c r="AI59" s="312"/>
      <c r="AJ59" s="285"/>
      <c r="AK59" s="312"/>
      <c r="AL59" s="282"/>
      <c r="AM59" s="250"/>
      <c r="AN59" s="290" t="str">
        <f>IF(ISERROR(VLOOKUP(AL59,'Listas Ley Transparencia'!$H$3:$M$17,2,0)),"",VLOOKUP(AL59,'Listas Ley Transparencia'!$H$3:$M$17,2,0))</f>
        <v/>
      </c>
      <c r="AO59" s="291" t="str">
        <f>IF(ISERROR(VLOOKUP(AL59,'Listas Ley Transparencia'!$H$3:$M$17,3,0)),"",VLOOKUP(AL59,'Listas Ley Transparencia'!$H$3:$M$17,3,0))</f>
        <v/>
      </c>
      <c r="AP59" s="291" t="str">
        <f>IF(ISERROR(VLOOKUP(AL59,'Listas Ley Transparencia'!$H$3:$M$17,4,0)),"",VLOOKUP(AL59,'Listas Ley Transparencia'!$H$3:$M$17,4,0))</f>
        <v/>
      </c>
      <c r="AQ59" s="292" t="str">
        <f>IF(ISERROR(VLOOKUP(AL59,'Listas Ley Transparencia'!$H$3:$M$17,6,0)),"",VLOOKUP(AL59,'Listas Ley Transparencia'!$H$3:$M$17,6,0))</f>
        <v/>
      </c>
      <c r="AR59" s="276"/>
      <c r="AS59" s="249"/>
      <c r="AT59" s="277"/>
      <c r="AU59" s="277"/>
      <c r="AV59" s="240"/>
      <c r="AW59" s="300"/>
      <c r="AX59" s="301"/>
      <c r="AY59" s="302"/>
      <c r="AZ59" s="302"/>
      <c r="BA59" s="303" t="str">
        <f t="shared" si="1"/>
        <v>No</v>
      </c>
    </row>
    <row r="60" spans="1:53" ht="93" customHeight="1">
      <c r="A60" s="241">
        <v>55</v>
      </c>
      <c r="B60" s="242"/>
      <c r="C60" s="242"/>
      <c r="D60" s="256"/>
      <c r="E60" s="243"/>
      <c r="F60" s="242"/>
      <c r="G60" s="242"/>
      <c r="H60" s="242"/>
      <c r="I60" s="252"/>
      <c r="J60" s="252"/>
      <c r="K60" s="245"/>
      <c r="L60" s="246"/>
      <c r="M60" s="267"/>
      <c r="N60" s="270"/>
      <c r="O60" s="269">
        <f>IFERROR(VLOOKUP(N60,'Listas Generales'!$B$25:$C$29,2,0),0)</f>
        <v>0</v>
      </c>
      <c r="P60" s="270"/>
      <c r="Q60" s="269">
        <f>IFERROR(VLOOKUP(P60,'Listas Generales'!$B$32:$C$36,2,0),0)</f>
        <v>0</v>
      </c>
      <c r="R60" s="270"/>
      <c r="S60" s="269">
        <f>IFERROR(VLOOKUP(R60,'Listas Generales'!$B$40:$C$44,2,0),0)</f>
        <v>0</v>
      </c>
      <c r="T60" s="271">
        <f t="shared" si="0"/>
        <v>0</v>
      </c>
      <c r="U60" s="270" t="str">
        <f>IFERROR(VLOOKUP(T60,'Listas Generales'!$B$4:$C$7,2,0),"-")</f>
        <v>Sin clasificar</v>
      </c>
      <c r="V60" s="247"/>
      <c r="W60" s="248"/>
      <c r="X60" s="249"/>
      <c r="Y60" s="249"/>
      <c r="Z60" s="249"/>
      <c r="AA60" s="249"/>
      <c r="AB60" s="240"/>
      <c r="AC60" s="287"/>
      <c r="AD60" s="282"/>
      <c r="AE60" s="282"/>
      <c r="AF60" s="282"/>
      <c r="AG60" s="282"/>
      <c r="AH60" s="285"/>
      <c r="AI60" s="312"/>
      <c r="AJ60" s="285"/>
      <c r="AK60" s="312"/>
      <c r="AL60" s="282"/>
      <c r="AM60" s="250"/>
      <c r="AN60" s="290" t="str">
        <f>IF(ISERROR(VLOOKUP(AL60,'Listas Ley Transparencia'!$H$3:$M$17,2,0)),"",VLOOKUP(AL60,'Listas Ley Transparencia'!$H$3:$M$17,2,0))</f>
        <v/>
      </c>
      <c r="AO60" s="291" t="str">
        <f>IF(ISERROR(VLOOKUP(AL60,'Listas Ley Transparencia'!$H$3:$M$17,3,0)),"",VLOOKUP(AL60,'Listas Ley Transparencia'!$H$3:$M$17,3,0))</f>
        <v/>
      </c>
      <c r="AP60" s="291" t="str">
        <f>IF(ISERROR(VLOOKUP(AL60,'Listas Ley Transparencia'!$H$3:$M$17,4,0)),"",VLOOKUP(AL60,'Listas Ley Transparencia'!$H$3:$M$17,4,0))</f>
        <v/>
      </c>
      <c r="AQ60" s="292" t="str">
        <f>IF(ISERROR(VLOOKUP(AL60,'Listas Ley Transparencia'!$H$3:$M$17,6,0)),"",VLOOKUP(AL60,'Listas Ley Transparencia'!$H$3:$M$17,6,0))</f>
        <v/>
      </c>
      <c r="AR60" s="276"/>
      <c r="AS60" s="249"/>
      <c r="AT60" s="277"/>
      <c r="AU60" s="277"/>
      <c r="AV60" s="240"/>
      <c r="AW60" s="300"/>
      <c r="AX60" s="301"/>
      <c r="AY60" s="302"/>
      <c r="AZ60" s="302"/>
      <c r="BA60" s="303" t="str">
        <f t="shared" si="1"/>
        <v>No</v>
      </c>
    </row>
    <row r="61" spans="1:53" ht="93" customHeight="1">
      <c r="A61" s="241">
        <v>56</v>
      </c>
      <c r="B61" s="242"/>
      <c r="C61" s="242"/>
      <c r="D61" s="256"/>
      <c r="E61" s="243"/>
      <c r="F61" s="242"/>
      <c r="G61" s="242"/>
      <c r="H61" s="242"/>
      <c r="I61" s="252"/>
      <c r="J61" s="252"/>
      <c r="K61" s="245"/>
      <c r="L61" s="246"/>
      <c r="M61" s="267"/>
      <c r="N61" s="270"/>
      <c r="O61" s="269">
        <f>IFERROR(VLOOKUP(N61,'Listas Generales'!$B$25:$C$29,2,0),0)</f>
        <v>0</v>
      </c>
      <c r="P61" s="270"/>
      <c r="Q61" s="269">
        <f>IFERROR(VLOOKUP(P61,'Listas Generales'!$B$32:$C$36,2,0),0)</f>
        <v>0</v>
      </c>
      <c r="R61" s="270"/>
      <c r="S61" s="269">
        <f>IFERROR(VLOOKUP(R61,'Listas Generales'!$B$40:$C$44,2,0),0)</f>
        <v>0</v>
      </c>
      <c r="T61" s="271">
        <f t="shared" si="0"/>
        <v>0</v>
      </c>
      <c r="U61" s="270" t="str">
        <f>IFERROR(VLOOKUP(T61,'Listas Generales'!$B$4:$C$7,2,0),"-")</f>
        <v>Sin clasificar</v>
      </c>
      <c r="V61" s="247"/>
      <c r="W61" s="248"/>
      <c r="X61" s="249"/>
      <c r="Y61" s="249"/>
      <c r="Z61" s="249"/>
      <c r="AA61" s="249"/>
      <c r="AB61" s="240"/>
      <c r="AC61" s="287"/>
      <c r="AD61" s="282"/>
      <c r="AE61" s="282"/>
      <c r="AF61" s="282"/>
      <c r="AG61" s="282"/>
      <c r="AH61" s="285"/>
      <c r="AI61" s="312"/>
      <c r="AJ61" s="285"/>
      <c r="AK61" s="312"/>
      <c r="AL61" s="282"/>
      <c r="AM61" s="250"/>
      <c r="AN61" s="290" t="str">
        <f>IF(ISERROR(VLOOKUP(AL61,'Listas Ley Transparencia'!$H$3:$M$17,2,0)),"",VLOOKUP(AL61,'Listas Ley Transparencia'!$H$3:$M$17,2,0))</f>
        <v/>
      </c>
      <c r="AO61" s="291" t="str">
        <f>IF(ISERROR(VLOOKUP(AL61,'Listas Ley Transparencia'!$H$3:$M$17,3,0)),"",VLOOKUP(AL61,'Listas Ley Transparencia'!$H$3:$M$17,3,0))</f>
        <v/>
      </c>
      <c r="AP61" s="291" t="str">
        <f>IF(ISERROR(VLOOKUP(AL61,'Listas Ley Transparencia'!$H$3:$M$17,4,0)),"",VLOOKUP(AL61,'Listas Ley Transparencia'!$H$3:$M$17,4,0))</f>
        <v/>
      </c>
      <c r="AQ61" s="292" t="str">
        <f>IF(ISERROR(VLOOKUP(AL61,'Listas Ley Transparencia'!$H$3:$M$17,6,0)),"",VLOOKUP(AL61,'Listas Ley Transparencia'!$H$3:$M$17,6,0))</f>
        <v/>
      </c>
      <c r="AR61" s="276"/>
      <c r="AS61" s="249"/>
      <c r="AT61" s="277"/>
      <c r="AU61" s="277"/>
      <c r="AV61" s="240"/>
      <c r="AW61" s="300"/>
      <c r="AX61" s="301"/>
      <c r="AY61" s="302"/>
      <c r="AZ61" s="302"/>
      <c r="BA61" s="303" t="str">
        <f t="shared" si="1"/>
        <v>No</v>
      </c>
    </row>
    <row r="62" spans="1:53" ht="93" customHeight="1">
      <c r="A62" s="241">
        <v>57</v>
      </c>
      <c r="B62" s="242"/>
      <c r="C62" s="242"/>
      <c r="D62" s="256"/>
      <c r="E62" s="243"/>
      <c r="F62" s="242"/>
      <c r="G62" s="242"/>
      <c r="H62" s="242"/>
      <c r="I62" s="252"/>
      <c r="J62" s="252"/>
      <c r="K62" s="245"/>
      <c r="L62" s="246"/>
      <c r="M62" s="267"/>
      <c r="N62" s="270"/>
      <c r="O62" s="269">
        <f>IFERROR(VLOOKUP(N62,'Listas Generales'!$B$25:$C$29,2,0),0)</f>
        <v>0</v>
      </c>
      <c r="P62" s="270"/>
      <c r="Q62" s="269">
        <f>IFERROR(VLOOKUP(P62,'Listas Generales'!$B$32:$C$36,2,0),0)</f>
        <v>0</v>
      </c>
      <c r="R62" s="270"/>
      <c r="S62" s="269">
        <f>IFERROR(VLOOKUP(R62,'Listas Generales'!$B$40:$C$44,2,0),0)</f>
        <v>0</v>
      </c>
      <c r="T62" s="271">
        <f t="shared" si="0"/>
        <v>0</v>
      </c>
      <c r="U62" s="270" t="str">
        <f>IFERROR(VLOOKUP(T62,'Listas Generales'!$B$4:$C$7,2,0),"-")</f>
        <v>Sin clasificar</v>
      </c>
      <c r="V62" s="247"/>
      <c r="W62" s="248"/>
      <c r="X62" s="249"/>
      <c r="Y62" s="249"/>
      <c r="Z62" s="249"/>
      <c r="AA62" s="249"/>
      <c r="AB62" s="240"/>
      <c r="AC62" s="287"/>
      <c r="AD62" s="282"/>
      <c r="AE62" s="282"/>
      <c r="AF62" s="282"/>
      <c r="AG62" s="282"/>
      <c r="AH62" s="285"/>
      <c r="AI62" s="312"/>
      <c r="AJ62" s="285"/>
      <c r="AK62" s="312"/>
      <c r="AL62" s="282"/>
      <c r="AM62" s="250"/>
      <c r="AN62" s="290" t="str">
        <f>IF(ISERROR(VLOOKUP(AL62,'Listas Ley Transparencia'!$H$3:$M$17,2,0)),"",VLOOKUP(AL62,'Listas Ley Transparencia'!$H$3:$M$17,2,0))</f>
        <v/>
      </c>
      <c r="AO62" s="291" t="str">
        <f>IF(ISERROR(VLOOKUP(AL62,'Listas Ley Transparencia'!$H$3:$M$17,3,0)),"",VLOOKUP(AL62,'Listas Ley Transparencia'!$H$3:$M$17,3,0))</f>
        <v/>
      </c>
      <c r="AP62" s="291" t="str">
        <f>IF(ISERROR(VLOOKUP(AL62,'Listas Ley Transparencia'!$H$3:$M$17,4,0)),"",VLOOKUP(AL62,'Listas Ley Transparencia'!$H$3:$M$17,4,0))</f>
        <v/>
      </c>
      <c r="AQ62" s="292" t="str">
        <f>IF(ISERROR(VLOOKUP(AL62,'Listas Ley Transparencia'!$H$3:$M$17,6,0)),"",VLOOKUP(AL62,'Listas Ley Transparencia'!$H$3:$M$17,6,0))</f>
        <v/>
      </c>
      <c r="AR62" s="276"/>
      <c r="AS62" s="249"/>
      <c r="AT62" s="277"/>
      <c r="AU62" s="277"/>
      <c r="AV62" s="240"/>
      <c r="AW62" s="300"/>
      <c r="AX62" s="301"/>
      <c r="AY62" s="302"/>
      <c r="AZ62" s="302"/>
      <c r="BA62" s="303" t="str">
        <f t="shared" si="1"/>
        <v>No</v>
      </c>
    </row>
    <row r="63" spans="1:53" ht="93" customHeight="1">
      <c r="A63" s="241">
        <v>58</v>
      </c>
      <c r="B63" s="242"/>
      <c r="C63" s="242"/>
      <c r="D63" s="256"/>
      <c r="E63" s="243"/>
      <c r="F63" s="242"/>
      <c r="G63" s="242"/>
      <c r="H63" s="242"/>
      <c r="I63" s="252"/>
      <c r="J63" s="252"/>
      <c r="K63" s="245"/>
      <c r="L63" s="246"/>
      <c r="M63" s="267"/>
      <c r="N63" s="270"/>
      <c r="O63" s="269">
        <f>IFERROR(VLOOKUP(N63,'Listas Generales'!$B$25:$C$29,2,0),0)</f>
        <v>0</v>
      </c>
      <c r="P63" s="270"/>
      <c r="Q63" s="269">
        <f>IFERROR(VLOOKUP(P63,'Listas Generales'!$B$32:$C$36,2,0),0)</f>
        <v>0</v>
      </c>
      <c r="R63" s="270"/>
      <c r="S63" s="269">
        <f>IFERROR(VLOOKUP(R63,'Listas Generales'!$B$40:$C$44,2,0),0)</f>
        <v>0</v>
      </c>
      <c r="T63" s="271">
        <f t="shared" si="0"/>
        <v>0</v>
      </c>
      <c r="U63" s="270" t="str">
        <f>IFERROR(VLOOKUP(T63,'Listas Generales'!$B$4:$C$7,2,0),"-")</f>
        <v>Sin clasificar</v>
      </c>
      <c r="V63" s="247"/>
      <c r="W63" s="248"/>
      <c r="X63" s="249"/>
      <c r="Y63" s="249"/>
      <c r="Z63" s="249"/>
      <c r="AA63" s="249"/>
      <c r="AB63" s="240"/>
      <c r="AC63" s="287"/>
      <c r="AD63" s="282"/>
      <c r="AE63" s="282"/>
      <c r="AF63" s="282"/>
      <c r="AG63" s="282"/>
      <c r="AH63" s="285"/>
      <c r="AI63" s="312"/>
      <c r="AJ63" s="285"/>
      <c r="AK63" s="312"/>
      <c r="AL63" s="282"/>
      <c r="AM63" s="250"/>
      <c r="AN63" s="290" t="str">
        <f>IF(ISERROR(VLOOKUP(AL63,'Listas Ley Transparencia'!$H$3:$M$17,2,0)),"",VLOOKUP(AL63,'Listas Ley Transparencia'!$H$3:$M$17,2,0))</f>
        <v/>
      </c>
      <c r="AO63" s="291" t="str">
        <f>IF(ISERROR(VLOOKUP(AL63,'Listas Ley Transparencia'!$H$3:$M$17,3,0)),"",VLOOKUP(AL63,'Listas Ley Transparencia'!$H$3:$M$17,3,0))</f>
        <v/>
      </c>
      <c r="AP63" s="291" t="str">
        <f>IF(ISERROR(VLOOKUP(AL63,'Listas Ley Transparencia'!$H$3:$M$17,4,0)),"",VLOOKUP(AL63,'Listas Ley Transparencia'!$H$3:$M$17,4,0))</f>
        <v/>
      </c>
      <c r="AQ63" s="292" t="str">
        <f>IF(ISERROR(VLOOKUP(AL63,'Listas Ley Transparencia'!$H$3:$M$17,6,0)),"",VLOOKUP(AL63,'Listas Ley Transparencia'!$H$3:$M$17,6,0))</f>
        <v/>
      </c>
      <c r="AR63" s="276"/>
      <c r="AS63" s="249"/>
      <c r="AT63" s="277"/>
      <c r="AU63" s="277"/>
      <c r="AV63" s="240"/>
      <c r="AW63" s="300"/>
      <c r="AX63" s="301"/>
      <c r="AY63" s="302"/>
      <c r="AZ63" s="302"/>
      <c r="BA63" s="303" t="str">
        <f t="shared" si="1"/>
        <v>No</v>
      </c>
    </row>
    <row r="64" spans="1:53" ht="93" customHeight="1">
      <c r="A64" s="241">
        <v>59</v>
      </c>
      <c r="B64" s="242"/>
      <c r="C64" s="242"/>
      <c r="D64" s="256"/>
      <c r="E64" s="243"/>
      <c r="F64" s="242"/>
      <c r="G64" s="242"/>
      <c r="H64" s="242"/>
      <c r="I64" s="252"/>
      <c r="J64" s="252"/>
      <c r="K64" s="245"/>
      <c r="L64" s="246"/>
      <c r="M64" s="267"/>
      <c r="N64" s="270"/>
      <c r="O64" s="269">
        <f>IFERROR(VLOOKUP(N64,'Listas Generales'!$B$25:$C$29,2,0),0)</f>
        <v>0</v>
      </c>
      <c r="P64" s="270"/>
      <c r="Q64" s="269">
        <f>IFERROR(VLOOKUP(P64,'Listas Generales'!$B$32:$C$36,2,0),0)</f>
        <v>0</v>
      </c>
      <c r="R64" s="270"/>
      <c r="S64" s="269">
        <f>IFERROR(VLOOKUP(R64,'Listas Generales'!$B$40:$C$44,2,0),0)</f>
        <v>0</v>
      </c>
      <c r="T64" s="271">
        <f t="shared" si="0"/>
        <v>0</v>
      </c>
      <c r="U64" s="270" t="str">
        <f>IFERROR(VLOOKUP(T64,'Listas Generales'!$B$4:$C$7,2,0),"-")</f>
        <v>Sin clasificar</v>
      </c>
      <c r="V64" s="247"/>
      <c r="W64" s="248"/>
      <c r="X64" s="249"/>
      <c r="Y64" s="249"/>
      <c r="Z64" s="249"/>
      <c r="AA64" s="249"/>
      <c r="AB64" s="240"/>
      <c r="AC64" s="287"/>
      <c r="AD64" s="282"/>
      <c r="AE64" s="282"/>
      <c r="AF64" s="282"/>
      <c r="AG64" s="282"/>
      <c r="AH64" s="285"/>
      <c r="AI64" s="312"/>
      <c r="AJ64" s="285"/>
      <c r="AK64" s="312"/>
      <c r="AL64" s="282"/>
      <c r="AM64" s="250"/>
      <c r="AN64" s="290" t="str">
        <f>IF(ISERROR(VLOOKUP(AL64,'Listas Ley Transparencia'!$H$3:$M$17,2,0)),"",VLOOKUP(AL64,'Listas Ley Transparencia'!$H$3:$M$17,2,0))</f>
        <v/>
      </c>
      <c r="AO64" s="291" t="str">
        <f>IF(ISERROR(VLOOKUP(AL64,'Listas Ley Transparencia'!$H$3:$M$17,3,0)),"",VLOOKUP(AL64,'Listas Ley Transparencia'!$H$3:$M$17,3,0))</f>
        <v/>
      </c>
      <c r="AP64" s="291" t="str">
        <f>IF(ISERROR(VLOOKUP(AL64,'Listas Ley Transparencia'!$H$3:$M$17,4,0)),"",VLOOKUP(AL64,'Listas Ley Transparencia'!$H$3:$M$17,4,0))</f>
        <v/>
      </c>
      <c r="AQ64" s="292" t="str">
        <f>IF(ISERROR(VLOOKUP(AL64,'Listas Ley Transparencia'!$H$3:$M$17,6,0)),"",VLOOKUP(AL64,'Listas Ley Transparencia'!$H$3:$M$17,6,0))</f>
        <v/>
      </c>
      <c r="AR64" s="276"/>
      <c r="AS64" s="249"/>
      <c r="AT64" s="277"/>
      <c r="AU64" s="277"/>
      <c r="AV64" s="240"/>
      <c r="AW64" s="300"/>
      <c r="AX64" s="301"/>
      <c r="AY64" s="302"/>
      <c r="AZ64" s="302"/>
      <c r="BA64" s="303" t="str">
        <f t="shared" si="1"/>
        <v>No</v>
      </c>
    </row>
    <row r="65" spans="1:53" ht="93" customHeight="1">
      <c r="A65" s="241">
        <v>60</v>
      </c>
      <c r="B65" s="242"/>
      <c r="C65" s="242"/>
      <c r="D65" s="256"/>
      <c r="E65" s="243"/>
      <c r="F65" s="242"/>
      <c r="G65" s="242"/>
      <c r="H65" s="242"/>
      <c r="I65" s="252"/>
      <c r="J65" s="252"/>
      <c r="K65" s="245"/>
      <c r="L65" s="246"/>
      <c r="M65" s="267"/>
      <c r="N65" s="270"/>
      <c r="O65" s="269">
        <f>IFERROR(VLOOKUP(N65,'Listas Generales'!$B$25:$C$29,2,0),0)</f>
        <v>0</v>
      </c>
      <c r="P65" s="270"/>
      <c r="Q65" s="269">
        <f>IFERROR(VLOOKUP(P65,'Listas Generales'!$B$32:$C$36,2,0),0)</f>
        <v>0</v>
      </c>
      <c r="R65" s="270"/>
      <c r="S65" s="269">
        <f>IFERROR(VLOOKUP(R65,'Listas Generales'!$B$40:$C$44,2,0),0)</f>
        <v>0</v>
      </c>
      <c r="T65" s="271">
        <f t="shared" si="0"/>
        <v>0</v>
      </c>
      <c r="U65" s="270" t="str">
        <f>IFERROR(VLOOKUP(T65,'Listas Generales'!$B$4:$C$7,2,0),"-")</f>
        <v>Sin clasificar</v>
      </c>
      <c r="V65" s="247"/>
      <c r="W65" s="248"/>
      <c r="X65" s="249"/>
      <c r="Y65" s="249"/>
      <c r="Z65" s="249"/>
      <c r="AA65" s="249"/>
      <c r="AB65" s="240"/>
      <c r="AC65" s="287"/>
      <c r="AD65" s="282"/>
      <c r="AE65" s="282"/>
      <c r="AF65" s="282"/>
      <c r="AG65" s="282"/>
      <c r="AH65" s="285"/>
      <c r="AI65" s="312"/>
      <c r="AJ65" s="285"/>
      <c r="AK65" s="312"/>
      <c r="AL65" s="282"/>
      <c r="AM65" s="250"/>
      <c r="AN65" s="290" t="str">
        <f>IF(ISERROR(VLOOKUP(AL65,'Listas Ley Transparencia'!$H$3:$M$17,2,0)),"",VLOOKUP(AL65,'Listas Ley Transparencia'!$H$3:$M$17,2,0))</f>
        <v/>
      </c>
      <c r="AO65" s="291" t="str">
        <f>IF(ISERROR(VLOOKUP(AL65,'Listas Ley Transparencia'!$H$3:$M$17,3,0)),"",VLOOKUP(AL65,'Listas Ley Transparencia'!$H$3:$M$17,3,0))</f>
        <v/>
      </c>
      <c r="AP65" s="291" t="str">
        <f>IF(ISERROR(VLOOKUP(AL65,'Listas Ley Transparencia'!$H$3:$M$17,4,0)),"",VLOOKUP(AL65,'Listas Ley Transparencia'!$H$3:$M$17,4,0))</f>
        <v/>
      </c>
      <c r="AQ65" s="292" t="str">
        <f>IF(ISERROR(VLOOKUP(AL65,'Listas Ley Transparencia'!$H$3:$M$17,6,0)),"",VLOOKUP(AL65,'Listas Ley Transparencia'!$H$3:$M$17,6,0))</f>
        <v/>
      </c>
      <c r="AR65" s="276"/>
      <c r="AS65" s="249"/>
      <c r="AT65" s="277"/>
      <c r="AU65" s="277"/>
      <c r="AV65" s="240"/>
      <c r="AW65" s="300"/>
      <c r="AX65" s="301"/>
      <c r="AY65" s="302"/>
      <c r="AZ65" s="302"/>
      <c r="BA65" s="303" t="str">
        <f t="shared" si="1"/>
        <v>No</v>
      </c>
    </row>
    <row r="66" spans="1:53" ht="93" customHeight="1">
      <c r="A66" s="241">
        <v>61</v>
      </c>
      <c r="B66" s="242"/>
      <c r="C66" s="242"/>
      <c r="D66" s="242"/>
      <c r="E66" s="243"/>
      <c r="F66" s="242"/>
      <c r="G66" s="242"/>
      <c r="H66" s="242"/>
      <c r="I66" s="252"/>
      <c r="J66" s="252"/>
      <c r="K66" s="245"/>
      <c r="L66" s="246"/>
      <c r="M66" s="267"/>
      <c r="N66" s="270"/>
      <c r="O66" s="269">
        <f>IFERROR(VLOOKUP(N66,'Listas Generales'!$B$25:$C$29,2,0),0)</f>
        <v>0</v>
      </c>
      <c r="P66" s="270"/>
      <c r="Q66" s="269">
        <f>IFERROR(VLOOKUP(P66,'Listas Generales'!$B$32:$C$36,2,0),0)</f>
        <v>0</v>
      </c>
      <c r="R66" s="270"/>
      <c r="S66" s="269">
        <f>IFERROR(VLOOKUP(R66,'Listas Generales'!$B$40:$C$44,2,0),0)</f>
        <v>0</v>
      </c>
      <c r="T66" s="271">
        <f t="shared" ref="T66:T129" si="3">IF(OR(O66=0,Q66=0,S66=0),0,IF(AND(O66=1,Q66=1,S66=1),1,(IF(OR(AND(O66=5,Q66=5),AND(Q66=5,S66=5),AND(O66=5,S66=5),AND(O66=5,Q66=5,S66=5)),5,3))))</f>
        <v>0</v>
      </c>
      <c r="U66" s="270" t="str">
        <f>IFERROR(VLOOKUP(T66,'Listas Generales'!$B$4:$C$7,2,0),"-")</f>
        <v>Sin clasificar</v>
      </c>
      <c r="V66" s="247"/>
      <c r="W66" s="248"/>
      <c r="X66" s="249"/>
      <c r="Y66" s="249"/>
      <c r="Z66" s="249"/>
      <c r="AA66" s="249"/>
      <c r="AB66" s="240"/>
      <c r="AC66" s="287"/>
      <c r="AD66" s="282"/>
      <c r="AE66" s="282"/>
      <c r="AF66" s="282"/>
      <c r="AG66" s="282"/>
      <c r="AH66" s="285"/>
      <c r="AI66" s="312"/>
      <c r="AJ66" s="285"/>
      <c r="AK66" s="312"/>
      <c r="AL66" s="282"/>
      <c r="AM66" s="250"/>
      <c r="AN66" s="290" t="str">
        <f>IF(ISERROR(VLOOKUP(AL66,'Listas Ley Transparencia'!$H$3:$M$17,2,0)),"",VLOOKUP(AL66,'Listas Ley Transparencia'!$H$3:$M$17,2,0))</f>
        <v/>
      </c>
      <c r="AO66" s="291" t="str">
        <f>IF(ISERROR(VLOOKUP(AL66,'Listas Ley Transparencia'!$H$3:$M$17,3,0)),"",VLOOKUP(AL66,'Listas Ley Transparencia'!$H$3:$M$17,3,0))</f>
        <v/>
      </c>
      <c r="AP66" s="291" t="str">
        <f>IF(ISERROR(VLOOKUP(AL66,'Listas Ley Transparencia'!$H$3:$M$17,4,0)),"",VLOOKUP(AL66,'Listas Ley Transparencia'!$H$3:$M$17,4,0))</f>
        <v/>
      </c>
      <c r="AQ66" s="292" t="str">
        <f>IF(ISERROR(VLOOKUP(AL66,'Listas Ley Transparencia'!$H$3:$M$17,6,0)),"",VLOOKUP(AL66,'Listas Ley Transparencia'!$H$3:$M$17,6,0))</f>
        <v/>
      </c>
      <c r="AR66" s="276"/>
      <c r="AS66" s="249"/>
      <c r="AT66" s="277"/>
      <c r="AU66" s="277"/>
      <c r="AV66" s="240"/>
      <c r="AW66" s="300"/>
      <c r="AX66" s="301"/>
      <c r="AY66" s="302"/>
      <c r="AZ66" s="302"/>
      <c r="BA66" s="303" t="str">
        <f t="shared" ref="BA66:BA129" si="4">IF(OR(AX66="Si",AY66="Si",AZ66="Si"),"Si","No")</f>
        <v>No</v>
      </c>
    </row>
    <row r="67" spans="1:53" ht="93" customHeight="1">
      <c r="A67" s="241">
        <v>62</v>
      </c>
      <c r="B67" s="242"/>
      <c r="C67" s="242"/>
      <c r="D67" s="242"/>
      <c r="E67" s="243"/>
      <c r="F67" s="242"/>
      <c r="G67" s="242"/>
      <c r="H67" s="242"/>
      <c r="I67" s="252"/>
      <c r="J67" s="252"/>
      <c r="K67" s="245"/>
      <c r="L67" s="246"/>
      <c r="M67" s="267"/>
      <c r="N67" s="270"/>
      <c r="O67" s="269">
        <f>IFERROR(VLOOKUP(N67,'Listas Generales'!$B$25:$C$29,2,0),0)</f>
        <v>0</v>
      </c>
      <c r="P67" s="270"/>
      <c r="Q67" s="269">
        <f>IFERROR(VLOOKUP(P67,'Listas Generales'!$B$32:$C$36,2,0),0)</f>
        <v>0</v>
      </c>
      <c r="R67" s="270"/>
      <c r="S67" s="269">
        <f>IFERROR(VLOOKUP(R67,'Listas Generales'!$B$40:$C$44,2,0),0)</f>
        <v>0</v>
      </c>
      <c r="T67" s="271">
        <f t="shared" si="3"/>
        <v>0</v>
      </c>
      <c r="U67" s="270" t="str">
        <f>IFERROR(VLOOKUP(T67,'Listas Generales'!$B$4:$C$7,2,0),"-")</f>
        <v>Sin clasificar</v>
      </c>
      <c r="V67" s="247"/>
      <c r="W67" s="248"/>
      <c r="X67" s="249"/>
      <c r="Y67" s="249"/>
      <c r="Z67" s="249"/>
      <c r="AA67" s="249"/>
      <c r="AB67" s="240"/>
      <c r="AC67" s="287"/>
      <c r="AD67" s="282"/>
      <c r="AE67" s="282"/>
      <c r="AF67" s="282"/>
      <c r="AG67" s="282"/>
      <c r="AH67" s="285"/>
      <c r="AI67" s="312"/>
      <c r="AJ67" s="285"/>
      <c r="AK67" s="312"/>
      <c r="AL67" s="282"/>
      <c r="AM67" s="250"/>
      <c r="AN67" s="290" t="str">
        <f>IF(ISERROR(VLOOKUP(AL67,'Listas Ley Transparencia'!$H$3:$M$17,2,0)),"",VLOOKUP(AL67,'Listas Ley Transparencia'!$H$3:$M$17,2,0))</f>
        <v/>
      </c>
      <c r="AO67" s="291" t="str">
        <f>IF(ISERROR(VLOOKUP(AL67,'Listas Ley Transparencia'!$H$3:$M$17,3,0)),"",VLOOKUP(AL67,'Listas Ley Transparencia'!$H$3:$M$17,3,0))</f>
        <v/>
      </c>
      <c r="AP67" s="291" t="str">
        <f>IF(ISERROR(VLOOKUP(AL67,'Listas Ley Transparencia'!$H$3:$M$17,4,0)),"",VLOOKUP(AL67,'Listas Ley Transparencia'!$H$3:$M$17,4,0))</f>
        <v/>
      </c>
      <c r="AQ67" s="292" t="str">
        <f>IF(ISERROR(VLOOKUP(AL67,'Listas Ley Transparencia'!$H$3:$M$17,6,0)),"",VLOOKUP(AL67,'Listas Ley Transparencia'!$H$3:$M$17,6,0))</f>
        <v/>
      </c>
      <c r="AR67" s="276"/>
      <c r="AS67" s="249"/>
      <c r="AT67" s="277"/>
      <c r="AU67" s="277"/>
      <c r="AV67" s="240"/>
      <c r="AW67" s="300"/>
      <c r="AX67" s="301"/>
      <c r="AY67" s="302"/>
      <c r="AZ67" s="302"/>
      <c r="BA67" s="303" t="str">
        <f t="shared" si="4"/>
        <v>No</v>
      </c>
    </row>
    <row r="68" spans="1:53" ht="93" customHeight="1">
      <c r="A68" s="241">
        <v>63</v>
      </c>
      <c r="B68" s="242"/>
      <c r="C68" s="242"/>
      <c r="D68" s="242"/>
      <c r="E68" s="243"/>
      <c r="F68" s="242"/>
      <c r="G68" s="242"/>
      <c r="H68" s="242"/>
      <c r="I68" s="252"/>
      <c r="J68" s="252"/>
      <c r="K68" s="245"/>
      <c r="L68" s="246"/>
      <c r="M68" s="267"/>
      <c r="N68" s="270"/>
      <c r="O68" s="269">
        <f>IFERROR(VLOOKUP(N68,'Listas Generales'!$B$25:$C$29,2,0),0)</f>
        <v>0</v>
      </c>
      <c r="P68" s="270"/>
      <c r="Q68" s="269">
        <f>IFERROR(VLOOKUP(P68,'Listas Generales'!$B$32:$C$36,2,0),0)</f>
        <v>0</v>
      </c>
      <c r="R68" s="270"/>
      <c r="S68" s="269">
        <f>IFERROR(VLOOKUP(R68,'Listas Generales'!$B$40:$C$44,2,0),0)</f>
        <v>0</v>
      </c>
      <c r="T68" s="271">
        <f t="shared" si="3"/>
        <v>0</v>
      </c>
      <c r="U68" s="270" t="str">
        <f>IFERROR(VLOOKUP(T68,'Listas Generales'!$B$4:$C$7,2,0),"-")</f>
        <v>Sin clasificar</v>
      </c>
      <c r="V68" s="247"/>
      <c r="W68" s="248"/>
      <c r="X68" s="249"/>
      <c r="Y68" s="249"/>
      <c r="Z68" s="249"/>
      <c r="AA68" s="249"/>
      <c r="AB68" s="240"/>
      <c r="AC68" s="287"/>
      <c r="AD68" s="282"/>
      <c r="AE68" s="282"/>
      <c r="AF68" s="282"/>
      <c r="AG68" s="282"/>
      <c r="AH68" s="285"/>
      <c r="AI68" s="312"/>
      <c r="AJ68" s="285"/>
      <c r="AK68" s="312"/>
      <c r="AL68" s="282"/>
      <c r="AM68" s="250"/>
      <c r="AN68" s="290" t="str">
        <f>IF(ISERROR(VLOOKUP(AL68,'Listas Ley Transparencia'!$H$3:$M$17,2,0)),"",VLOOKUP(AL68,'Listas Ley Transparencia'!$H$3:$M$17,2,0))</f>
        <v/>
      </c>
      <c r="AO68" s="291" t="str">
        <f>IF(ISERROR(VLOOKUP(AL68,'Listas Ley Transparencia'!$H$3:$M$17,3,0)),"",VLOOKUP(AL68,'Listas Ley Transparencia'!$H$3:$M$17,3,0))</f>
        <v/>
      </c>
      <c r="AP68" s="291" t="str">
        <f>IF(ISERROR(VLOOKUP(AL68,'Listas Ley Transparencia'!$H$3:$M$17,4,0)),"",VLOOKUP(AL68,'Listas Ley Transparencia'!$H$3:$M$17,4,0))</f>
        <v/>
      </c>
      <c r="AQ68" s="292" t="str">
        <f>IF(ISERROR(VLOOKUP(AL68,'Listas Ley Transparencia'!$H$3:$M$17,6,0)),"",VLOOKUP(AL68,'Listas Ley Transparencia'!$H$3:$M$17,6,0))</f>
        <v/>
      </c>
      <c r="AR68" s="276"/>
      <c r="AS68" s="249"/>
      <c r="AT68" s="277"/>
      <c r="AU68" s="277"/>
      <c r="AV68" s="240"/>
      <c r="AW68" s="300"/>
      <c r="AX68" s="301"/>
      <c r="AY68" s="302"/>
      <c r="AZ68" s="302"/>
      <c r="BA68" s="303" t="str">
        <f t="shared" si="4"/>
        <v>No</v>
      </c>
    </row>
    <row r="69" spans="1:53" ht="93" customHeight="1">
      <c r="A69" s="241">
        <v>64</v>
      </c>
      <c r="B69" s="242"/>
      <c r="C69" s="242"/>
      <c r="D69" s="242"/>
      <c r="E69" s="243"/>
      <c r="F69" s="242"/>
      <c r="G69" s="242"/>
      <c r="H69" s="242"/>
      <c r="I69" s="252"/>
      <c r="J69" s="252"/>
      <c r="K69" s="245"/>
      <c r="L69" s="246"/>
      <c r="M69" s="267"/>
      <c r="N69" s="270"/>
      <c r="O69" s="269">
        <f>IFERROR(VLOOKUP(N69,'Listas Generales'!$B$25:$C$29,2,0),0)</f>
        <v>0</v>
      </c>
      <c r="P69" s="270"/>
      <c r="Q69" s="269">
        <f>IFERROR(VLOOKUP(P69,'Listas Generales'!$B$32:$C$36,2,0),0)</f>
        <v>0</v>
      </c>
      <c r="R69" s="270"/>
      <c r="S69" s="269">
        <f>IFERROR(VLOOKUP(R69,'Listas Generales'!$B$40:$C$44,2,0),0)</f>
        <v>0</v>
      </c>
      <c r="T69" s="271">
        <f t="shared" si="3"/>
        <v>0</v>
      </c>
      <c r="U69" s="270" t="str">
        <f>IFERROR(VLOOKUP(T69,'Listas Generales'!$B$4:$C$7,2,0),"-")</f>
        <v>Sin clasificar</v>
      </c>
      <c r="V69" s="247"/>
      <c r="W69" s="248"/>
      <c r="X69" s="249"/>
      <c r="Y69" s="249"/>
      <c r="Z69" s="249"/>
      <c r="AA69" s="249"/>
      <c r="AB69" s="240"/>
      <c r="AC69" s="287"/>
      <c r="AD69" s="282"/>
      <c r="AE69" s="282"/>
      <c r="AF69" s="282"/>
      <c r="AG69" s="282"/>
      <c r="AH69" s="285"/>
      <c r="AI69" s="312"/>
      <c r="AJ69" s="285"/>
      <c r="AK69" s="312"/>
      <c r="AL69" s="282"/>
      <c r="AM69" s="250"/>
      <c r="AN69" s="290" t="str">
        <f>IF(ISERROR(VLOOKUP(AL69,'Listas Ley Transparencia'!$H$3:$M$17,2,0)),"",VLOOKUP(AL69,'Listas Ley Transparencia'!$H$3:$M$17,2,0))</f>
        <v/>
      </c>
      <c r="AO69" s="291" t="str">
        <f>IF(ISERROR(VLOOKUP(AL69,'Listas Ley Transparencia'!$H$3:$M$17,3,0)),"",VLOOKUP(AL69,'Listas Ley Transparencia'!$H$3:$M$17,3,0))</f>
        <v/>
      </c>
      <c r="AP69" s="291" t="str">
        <f>IF(ISERROR(VLOOKUP(AL69,'Listas Ley Transparencia'!$H$3:$M$17,4,0)),"",VLOOKUP(AL69,'Listas Ley Transparencia'!$H$3:$M$17,4,0))</f>
        <v/>
      </c>
      <c r="AQ69" s="292" t="str">
        <f>IF(ISERROR(VLOOKUP(AL69,'Listas Ley Transparencia'!$H$3:$M$17,6,0)),"",VLOOKUP(AL69,'Listas Ley Transparencia'!$H$3:$M$17,6,0))</f>
        <v/>
      </c>
      <c r="AR69" s="276"/>
      <c r="AS69" s="249"/>
      <c r="AT69" s="277"/>
      <c r="AU69" s="277"/>
      <c r="AV69" s="240"/>
      <c r="AW69" s="300"/>
      <c r="AX69" s="301"/>
      <c r="AY69" s="302"/>
      <c r="AZ69" s="302"/>
      <c r="BA69" s="303" t="str">
        <f t="shared" si="4"/>
        <v>No</v>
      </c>
    </row>
    <row r="70" spans="1:53" ht="93" customHeight="1">
      <c r="A70" s="241">
        <v>65</v>
      </c>
      <c r="B70" s="242"/>
      <c r="C70" s="242"/>
      <c r="D70" s="242"/>
      <c r="E70" s="243"/>
      <c r="F70" s="242"/>
      <c r="G70" s="242"/>
      <c r="H70" s="242"/>
      <c r="I70" s="252"/>
      <c r="J70" s="252"/>
      <c r="K70" s="245"/>
      <c r="L70" s="246"/>
      <c r="M70" s="267"/>
      <c r="N70" s="270"/>
      <c r="O70" s="269">
        <f>IFERROR(VLOOKUP(N70,'Listas Generales'!$B$25:$C$29,2,0),0)</f>
        <v>0</v>
      </c>
      <c r="P70" s="270"/>
      <c r="Q70" s="269">
        <f>IFERROR(VLOOKUP(P70,'Listas Generales'!$B$32:$C$36,2,0),0)</f>
        <v>0</v>
      </c>
      <c r="R70" s="270"/>
      <c r="S70" s="269">
        <f>IFERROR(VLOOKUP(R70,'Listas Generales'!$B$40:$C$44,2,0),0)</f>
        <v>0</v>
      </c>
      <c r="T70" s="271">
        <f t="shared" si="3"/>
        <v>0</v>
      </c>
      <c r="U70" s="270" t="str">
        <f>IFERROR(VLOOKUP(T70,'Listas Generales'!$B$4:$C$7,2,0),"-")</f>
        <v>Sin clasificar</v>
      </c>
      <c r="V70" s="247"/>
      <c r="W70" s="248"/>
      <c r="X70" s="249"/>
      <c r="Y70" s="249"/>
      <c r="Z70" s="249"/>
      <c r="AA70" s="249"/>
      <c r="AB70" s="240"/>
      <c r="AC70" s="287"/>
      <c r="AD70" s="282"/>
      <c r="AE70" s="282"/>
      <c r="AF70" s="282"/>
      <c r="AG70" s="282"/>
      <c r="AH70" s="285"/>
      <c r="AI70" s="312"/>
      <c r="AJ70" s="285"/>
      <c r="AK70" s="312"/>
      <c r="AL70" s="282"/>
      <c r="AM70" s="250"/>
      <c r="AN70" s="290" t="str">
        <f>IF(ISERROR(VLOOKUP(AL70,'Listas Ley Transparencia'!$H$3:$M$17,2,0)),"",VLOOKUP(AL70,'Listas Ley Transparencia'!$H$3:$M$17,2,0))</f>
        <v/>
      </c>
      <c r="AO70" s="291" t="str">
        <f>IF(ISERROR(VLOOKUP(AL70,'Listas Ley Transparencia'!$H$3:$M$17,3,0)),"",VLOOKUP(AL70,'Listas Ley Transparencia'!$H$3:$M$17,3,0))</f>
        <v/>
      </c>
      <c r="AP70" s="291" t="str">
        <f>IF(ISERROR(VLOOKUP(AL70,'Listas Ley Transparencia'!$H$3:$M$17,4,0)),"",VLOOKUP(AL70,'Listas Ley Transparencia'!$H$3:$M$17,4,0))</f>
        <v/>
      </c>
      <c r="AQ70" s="292" t="str">
        <f>IF(ISERROR(VLOOKUP(AL70,'Listas Ley Transparencia'!$H$3:$M$17,6,0)),"",VLOOKUP(AL70,'Listas Ley Transparencia'!$H$3:$M$17,6,0))</f>
        <v/>
      </c>
      <c r="AR70" s="276"/>
      <c r="AS70" s="249"/>
      <c r="AT70" s="277"/>
      <c r="AU70" s="277"/>
      <c r="AV70" s="240"/>
      <c r="AW70" s="300"/>
      <c r="AX70" s="301"/>
      <c r="AY70" s="302"/>
      <c r="AZ70" s="302"/>
      <c r="BA70" s="303" t="str">
        <f t="shared" si="4"/>
        <v>No</v>
      </c>
    </row>
    <row r="71" spans="1:53" ht="93" customHeight="1">
      <c r="A71" s="241">
        <v>66</v>
      </c>
      <c r="B71" s="242"/>
      <c r="C71" s="242"/>
      <c r="D71" s="242"/>
      <c r="E71" s="243"/>
      <c r="F71" s="242"/>
      <c r="G71" s="242"/>
      <c r="H71" s="242"/>
      <c r="I71" s="252"/>
      <c r="J71" s="252"/>
      <c r="K71" s="245"/>
      <c r="L71" s="246"/>
      <c r="M71" s="267"/>
      <c r="N71" s="270"/>
      <c r="O71" s="269">
        <f>IFERROR(VLOOKUP(N71,'Listas Generales'!$B$25:$C$29,2,0),0)</f>
        <v>0</v>
      </c>
      <c r="P71" s="270"/>
      <c r="Q71" s="269">
        <f>IFERROR(VLOOKUP(P71,'Listas Generales'!$B$32:$C$36,2,0),0)</f>
        <v>0</v>
      </c>
      <c r="R71" s="270"/>
      <c r="S71" s="269">
        <f>IFERROR(VLOOKUP(R71,'Listas Generales'!$B$40:$C$44,2,0),0)</f>
        <v>0</v>
      </c>
      <c r="T71" s="271">
        <f t="shared" si="3"/>
        <v>0</v>
      </c>
      <c r="U71" s="270" t="str">
        <f>IFERROR(VLOOKUP(T71,'Listas Generales'!$B$4:$C$7,2,0),"-")</f>
        <v>Sin clasificar</v>
      </c>
      <c r="V71" s="247"/>
      <c r="W71" s="248"/>
      <c r="X71" s="249"/>
      <c r="Y71" s="249"/>
      <c r="Z71" s="249"/>
      <c r="AA71" s="249"/>
      <c r="AB71" s="240"/>
      <c r="AC71" s="287"/>
      <c r="AD71" s="282"/>
      <c r="AE71" s="282"/>
      <c r="AF71" s="282"/>
      <c r="AG71" s="282"/>
      <c r="AH71" s="285"/>
      <c r="AI71" s="312"/>
      <c r="AJ71" s="285"/>
      <c r="AK71" s="312"/>
      <c r="AL71" s="282"/>
      <c r="AM71" s="250"/>
      <c r="AN71" s="290" t="str">
        <f>IF(ISERROR(VLOOKUP(AL71,'Listas Ley Transparencia'!$H$3:$M$17,2,0)),"",VLOOKUP(AL71,'Listas Ley Transparencia'!$H$3:$M$17,2,0))</f>
        <v/>
      </c>
      <c r="AO71" s="291" t="str">
        <f>IF(ISERROR(VLOOKUP(AL71,'Listas Ley Transparencia'!$H$3:$M$17,3,0)),"",VLOOKUP(AL71,'Listas Ley Transparencia'!$H$3:$M$17,3,0))</f>
        <v/>
      </c>
      <c r="AP71" s="291" t="str">
        <f>IF(ISERROR(VLOOKUP(AL71,'Listas Ley Transparencia'!$H$3:$M$17,4,0)),"",VLOOKUP(AL71,'Listas Ley Transparencia'!$H$3:$M$17,4,0))</f>
        <v/>
      </c>
      <c r="AQ71" s="292" t="str">
        <f>IF(ISERROR(VLOOKUP(AL71,'Listas Ley Transparencia'!$H$3:$M$17,6,0)),"",VLOOKUP(AL71,'Listas Ley Transparencia'!$H$3:$M$17,6,0))</f>
        <v/>
      </c>
      <c r="AR71" s="276"/>
      <c r="AS71" s="249"/>
      <c r="AT71" s="277"/>
      <c r="AU71" s="277"/>
      <c r="AV71" s="240"/>
      <c r="AW71" s="300"/>
      <c r="AX71" s="301"/>
      <c r="AY71" s="302"/>
      <c r="AZ71" s="302"/>
      <c r="BA71" s="303" t="str">
        <f t="shared" si="4"/>
        <v>No</v>
      </c>
    </row>
    <row r="72" spans="1:53" ht="93" customHeight="1">
      <c r="A72" s="241">
        <v>67</v>
      </c>
      <c r="B72" s="242"/>
      <c r="C72" s="242"/>
      <c r="D72" s="242"/>
      <c r="E72" s="243"/>
      <c r="F72" s="242"/>
      <c r="G72" s="242"/>
      <c r="H72" s="242"/>
      <c r="I72" s="252"/>
      <c r="J72" s="252"/>
      <c r="K72" s="245"/>
      <c r="L72" s="246"/>
      <c r="M72" s="267"/>
      <c r="N72" s="270"/>
      <c r="O72" s="269">
        <f>IFERROR(VLOOKUP(N72,'Listas Generales'!$B$25:$C$29,2,0),0)</f>
        <v>0</v>
      </c>
      <c r="P72" s="270"/>
      <c r="Q72" s="269">
        <f>IFERROR(VLOOKUP(P72,'Listas Generales'!$B$32:$C$36,2,0),0)</f>
        <v>0</v>
      </c>
      <c r="R72" s="270"/>
      <c r="S72" s="269">
        <f>IFERROR(VLOOKUP(R72,'Listas Generales'!$B$40:$C$44,2,0),0)</f>
        <v>0</v>
      </c>
      <c r="T72" s="271">
        <f t="shared" si="3"/>
        <v>0</v>
      </c>
      <c r="U72" s="270" t="str">
        <f>IFERROR(VLOOKUP(T72,'Listas Generales'!$B$4:$C$7,2,0),"-")</f>
        <v>Sin clasificar</v>
      </c>
      <c r="V72" s="247"/>
      <c r="W72" s="248"/>
      <c r="X72" s="249"/>
      <c r="Y72" s="249"/>
      <c r="Z72" s="249"/>
      <c r="AA72" s="249"/>
      <c r="AB72" s="240"/>
      <c r="AC72" s="287"/>
      <c r="AD72" s="282"/>
      <c r="AE72" s="282"/>
      <c r="AF72" s="282"/>
      <c r="AG72" s="282"/>
      <c r="AH72" s="285"/>
      <c r="AI72" s="312"/>
      <c r="AJ72" s="285"/>
      <c r="AK72" s="312"/>
      <c r="AL72" s="282"/>
      <c r="AM72" s="250"/>
      <c r="AN72" s="290" t="str">
        <f>IF(ISERROR(VLOOKUP(AL72,'Listas Ley Transparencia'!$H$3:$M$17,2,0)),"",VLOOKUP(AL72,'Listas Ley Transparencia'!$H$3:$M$17,2,0))</f>
        <v/>
      </c>
      <c r="AO72" s="291" t="str">
        <f>IF(ISERROR(VLOOKUP(AL72,'Listas Ley Transparencia'!$H$3:$M$17,3,0)),"",VLOOKUP(AL72,'Listas Ley Transparencia'!$H$3:$M$17,3,0))</f>
        <v/>
      </c>
      <c r="AP72" s="291" t="str">
        <f>IF(ISERROR(VLOOKUP(AL72,'Listas Ley Transparencia'!$H$3:$M$17,4,0)),"",VLOOKUP(AL72,'Listas Ley Transparencia'!$H$3:$M$17,4,0))</f>
        <v/>
      </c>
      <c r="AQ72" s="292" t="str">
        <f>IF(ISERROR(VLOOKUP(AL72,'Listas Ley Transparencia'!$H$3:$M$17,6,0)),"",VLOOKUP(AL72,'Listas Ley Transparencia'!$H$3:$M$17,6,0))</f>
        <v/>
      </c>
      <c r="AR72" s="276"/>
      <c r="AS72" s="249"/>
      <c r="AT72" s="277"/>
      <c r="AU72" s="277"/>
      <c r="AV72" s="240"/>
      <c r="AW72" s="300"/>
      <c r="AX72" s="301"/>
      <c r="AY72" s="302"/>
      <c r="AZ72" s="302"/>
      <c r="BA72" s="303" t="str">
        <f t="shared" si="4"/>
        <v>No</v>
      </c>
    </row>
    <row r="73" spans="1:53" ht="93" customHeight="1">
      <c r="A73" s="241">
        <v>68</v>
      </c>
      <c r="B73" s="242"/>
      <c r="C73" s="242"/>
      <c r="D73" s="242"/>
      <c r="E73" s="243"/>
      <c r="F73" s="242"/>
      <c r="G73" s="242"/>
      <c r="H73" s="242"/>
      <c r="I73" s="252"/>
      <c r="J73" s="252"/>
      <c r="K73" s="245"/>
      <c r="L73" s="246"/>
      <c r="M73" s="267"/>
      <c r="N73" s="270"/>
      <c r="O73" s="269">
        <f>IFERROR(VLOOKUP(N73,'Listas Generales'!$B$25:$C$29,2,0),0)</f>
        <v>0</v>
      </c>
      <c r="P73" s="270"/>
      <c r="Q73" s="269">
        <f>IFERROR(VLOOKUP(P73,'Listas Generales'!$B$32:$C$36,2,0),0)</f>
        <v>0</v>
      </c>
      <c r="R73" s="270"/>
      <c r="S73" s="269">
        <f>IFERROR(VLOOKUP(R73,'Listas Generales'!$B$40:$C$44,2,0),0)</f>
        <v>0</v>
      </c>
      <c r="T73" s="271">
        <f t="shared" si="3"/>
        <v>0</v>
      </c>
      <c r="U73" s="270" t="str">
        <f>IFERROR(VLOOKUP(T73,'Listas Generales'!$B$4:$C$7,2,0),"-")</f>
        <v>Sin clasificar</v>
      </c>
      <c r="V73" s="247"/>
      <c r="W73" s="248"/>
      <c r="X73" s="249"/>
      <c r="Y73" s="249"/>
      <c r="Z73" s="249"/>
      <c r="AA73" s="249"/>
      <c r="AB73" s="240"/>
      <c r="AC73" s="287"/>
      <c r="AD73" s="282"/>
      <c r="AE73" s="282"/>
      <c r="AF73" s="282"/>
      <c r="AG73" s="282"/>
      <c r="AH73" s="285"/>
      <c r="AI73" s="312"/>
      <c r="AJ73" s="285"/>
      <c r="AK73" s="312"/>
      <c r="AL73" s="282"/>
      <c r="AM73" s="250"/>
      <c r="AN73" s="290" t="str">
        <f>IF(ISERROR(VLOOKUP(AL73,'Listas Ley Transparencia'!$H$3:$M$17,2,0)),"",VLOOKUP(AL73,'Listas Ley Transparencia'!$H$3:$M$17,2,0))</f>
        <v/>
      </c>
      <c r="AO73" s="291" t="str">
        <f>IF(ISERROR(VLOOKUP(AL73,'Listas Ley Transparencia'!$H$3:$M$17,3,0)),"",VLOOKUP(AL73,'Listas Ley Transparencia'!$H$3:$M$17,3,0))</f>
        <v/>
      </c>
      <c r="AP73" s="291" t="str">
        <f>IF(ISERROR(VLOOKUP(AL73,'Listas Ley Transparencia'!$H$3:$M$17,4,0)),"",VLOOKUP(AL73,'Listas Ley Transparencia'!$H$3:$M$17,4,0))</f>
        <v/>
      </c>
      <c r="AQ73" s="292" t="str">
        <f>IF(ISERROR(VLOOKUP(AL73,'Listas Ley Transparencia'!$H$3:$M$17,6,0)),"",VLOOKUP(AL73,'Listas Ley Transparencia'!$H$3:$M$17,6,0))</f>
        <v/>
      </c>
      <c r="AR73" s="276"/>
      <c r="AS73" s="249"/>
      <c r="AT73" s="277"/>
      <c r="AU73" s="277"/>
      <c r="AV73" s="240"/>
      <c r="AW73" s="300"/>
      <c r="AX73" s="301"/>
      <c r="AY73" s="302"/>
      <c r="AZ73" s="302"/>
      <c r="BA73" s="303" t="str">
        <f t="shared" si="4"/>
        <v>No</v>
      </c>
    </row>
    <row r="74" spans="1:53" ht="93" customHeight="1">
      <c r="A74" s="241">
        <v>69</v>
      </c>
      <c r="B74" s="242"/>
      <c r="C74" s="242"/>
      <c r="D74" s="242"/>
      <c r="E74" s="243"/>
      <c r="F74" s="242"/>
      <c r="G74" s="242"/>
      <c r="H74" s="242"/>
      <c r="I74" s="252"/>
      <c r="J74" s="252"/>
      <c r="K74" s="245"/>
      <c r="L74" s="246"/>
      <c r="M74" s="267"/>
      <c r="N74" s="270"/>
      <c r="O74" s="269">
        <f>IFERROR(VLOOKUP(N74,'Listas Generales'!$B$25:$C$29,2,0),0)</f>
        <v>0</v>
      </c>
      <c r="P74" s="270"/>
      <c r="Q74" s="269">
        <f>IFERROR(VLOOKUP(P74,'Listas Generales'!$B$32:$C$36,2,0),0)</f>
        <v>0</v>
      </c>
      <c r="R74" s="270"/>
      <c r="S74" s="269">
        <f>IFERROR(VLOOKUP(R74,'Listas Generales'!$B$40:$C$44,2,0),0)</f>
        <v>0</v>
      </c>
      <c r="T74" s="271">
        <f t="shared" si="3"/>
        <v>0</v>
      </c>
      <c r="U74" s="270" t="str">
        <f>IFERROR(VLOOKUP(T74,'Listas Generales'!$B$4:$C$7,2,0),"-")</f>
        <v>Sin clasificar</v>
      </c>
      <c r="V74" s="247"/>
      <c r="W74" s="248"/>
      <c r="X74" s="249"/>
      <c r="Y74" s="249"/>
      <c r="Z74" s="249"/>
      <c r="AA74" s="249"/>
      <c r="AB74" s="240"/>
      <c r="AC74" s="287"/>
      <c r="AD74" s="282"/>
      <c r="AE74" s="282"/>
      <c r="AF74" s="282"/>
      <c r="AG74" s="282"/>
      <c r="AH74" s="285"/>
      <c r="AI74" s="312"/>
      <c r="AJ74" s="285"/>
      <c r="AK74" s="312"/>
      <c r="AL74" s="282"/>
      <c r="AM74" s="250"/>
      <c r="AN74" s="290" t="str">
        <f>IF(ISERROR(VLOOKUP(AL74,'Listas Ley Transparencia'!$H$3:$M$17,2,0)),"",VLOOKUP(AL74,'Listas Ley Transparencia'!$H$3:$M$17,2,0))</f>
        <v/>
      </c>
      <c r="AO74" s="291" t="str">
        <f>IF(ISERROR(VLOOKUP(AL74,'Listas Ley Transparencia'!$H$3:$M$17,3,0)),"",VLOOKUP(AL74,'Listas Ley Transparencia'!$H$3:$M$17,3,0))</f>
        <v/>
      </c>
      <c r="AP74" s="291" t="str">
        <f>IF(ISERROR(VLOOKUP(AL74,'Listas Ley Transparencia'!$H$3:$M$17,4,0)),"",VLOOKUP(AL74,'Listas Ley Transparencia'!$H$3:$M$17,4,0))</f>
        <v/>
      </c>
      <c r="AQ74" s="292" t="str">
        <f>IF(ISERROR(VLOOKUP(AL74,'Listas Ley Transparencia'!$H$3:$M$17,6,0)),"",VLOOKUP(AL74,'Listas Ley Transparencia'!$H$3:$M$17,6,0))</f>
        <v/>
      </c>
      <c r="AR74" s="276"/>
      <c r="AS74" s="249"/>
      <c r="AT74" s="277"/>
      <c r="AU74" s="277"/>
      <c r="AV74" s="240"/>
      <c r="AW74" s="300"/>
      <c r="AX74" s="301"/>
      <c r="AY74" s="302"/>
      <c r="AZ74" s="302"/>
      <c r="BA74" s="303" t="str">
        <f t="shared" si="4"/>
        <v>No</v>
      </c>
    </row>
    <row r="75" spans="1:53" ht="93" customHeight="1">
      <c r="A75" s="241">
        <v>70</v>
      </c>
      <c r="B75" s="242"/>
      <c r="C75" s="242"/>
      <c r="D75" s="242"/>
      <c r="E75" s="243"/>
      <c r="F75" s="242"/>
      <c r="G75" s="242"/>
      <c r="H75" s="242"/>
      <c r="I75" s="252"/>
      <c r="J75" s="252"/>
      <c r="K75" s="245"/>
      <c r="L75" s="246"/>
      <c r="M75" s="267"/>
      <c r="N75" s="270"/>
      <c r="O75" s="269">
        <f>IFERROR(VLOOKUP(N75,'Listas Generales'!$B$25:$C$29,2,0),0)</f>
        <v>0</v>
      </c>
      <c r="P75" s="270"/>
      <c r="Q75" s="269">
        <f>IFERROR(VLOOKUP(P75,'Listas Generales'!$B$32:$C$36,2,0),0)</f>
        <v>0</v>
      </c>
      <c r="R75" s="270"/>
      <c r="S75" s="269">
        <f>IFERROR(VLOOKUP(R75,'Listas Generales'!$B$40:$C$44,2,0),0)</f>
        <v>0</v>
      </c>
      <c r="T75" s="271">
        <f t="shared" si="3"/>
        <v>0</v>
      </c>
      <c r="U75" s="270" t="str">
        <f>IFERROR(VLOOKUP(T75,'Listas Generales'!$B$4:$C$7,2,0),"-")</f>
        <v>Sin clasificar</v>
      </c>
      <c r="V75" s="247"/>
      <c r="W75" s="248"/>
      <c r="X75" s="249"/>
      <c r="Y75" s="249"/>
      <c r="Z75" s="249"/>
      <c r="AA75" s="249"/>
      <c r="AB75" s="240"/>
      <c r="AC75" s="287"/>
      <c r="AD75" s="282"/>
      <c r="AE75" s="282"/>
      <c r="AF75" s="282"/>
      <c r="AG75" s="282"/>
      <c r="AH75" s="285"/>
      <c r="AI75" s="312"/>
      <c r="AJ75" s="285"/>
      <c r="AK75" s="312"/>
      <c r="AL75" s="282"/>
      <c r="AM75" s="250"/>
      <c r="AN75" s="290" t="str">
        <f>IF(ISERROR(VLOOKUP(AL75,'Listas Ley Transparencia'!$H$3:$M$17,2,0)),"",VLOOKUP(AL75,'Listas Ley Transparencia'!$H$3:$M$17,2,0))</f>
        <v/>
      </c>
      <c r="AO75" s="291" t="str">
        <f>IF(ISERROR(VLOOKUP(AL75,'Listas Ley Transparencia'!$H$3:$M$17,3,0)),"",VLOOKUP(AL75,'Listas Ley Transparencia'!$H$3:$M$17,3,0))</f>
        <v/>
      </c>
      <c r="AP75" s="291" t="str">
        <f>IF(ISERROR(VLOOKUP(AL75,'Listas Ley Transparencia'!$H$3:$M$17,4,0)),"",VLOOKUP(AL75,'Listas Ley Transparencia'!$H$3:$M$17,4,0))</f>
        <v/>
      </c>
      <c r="AQ75" s="292" t="str">
        <f>IF(ISERROR(VLOOKUP(AL75,'Listas Ley Transparencia'!$H$3:$M$17,6,0)),"",VLOOKUP(AL75,'Listas Ley Transparencia'!$H$3:$M$17,6,0))</f>
        <v/>
      </c>
      <c r="AR75" s="276"/>
      <c r="AS75" s="249"/>
      <c r="AT75" s="277"/>
      <c r="AU75" s="277"/>
      <c r="AV75" s="240"/>
      <c r="AW75" s="300"/>
      <c r="AX75" s="301"/>
      <c r="AY75" s="302"/>
      <c r="AZ75" s="302"/>
      <c r="BA75" s="303" t="str">
        <f t="shared" si="4"/>
        <v>No</v>
      </c>
    </row>
    <row r="76" spans="1:53" ht="93" customHeight="1">
      <c r="A76" s="241">
        <v>71</v>
      </c>
      <c r="B76" s="242"/>
      <c r="C76" s="242"/>
      <c r="D76" s="242"/>
      <c r="E76" s="243"/>
      <c r="F76" s="242"/>
      <c r="G76" s="242"/>
      <c r="H76" s="242"/>
      <c r="I76" s="252"/>
      <c r="J76" s="252"/>
      <c r="K76" s="245"/>
      <c r="L76" s="246"/>
      <c r="M76" s="267"/>
      <c r="N76" s="270"/>
      <c r="O76" s="269">
        <f>IFERROR(VLOOKUP(N76,'Listas Generales'!$B$25:$C$29,2,0),0)</f>
        <v>0</v>
      </c>
      <c r="P76" s="270"/>
      <c r="Q76" s="269">
        <f>IFERROR(VLOOKUP(P76,'Listas Generales'!$B$32:$C$36,2,0),0)</f>
        <v>0</v>
      </c>
      <c r="R76" s="270"/>
      <c r="S76" s="269">
        <f>IFERROR(VLOOKUP(R76,'Listas Generales'!$B$40:$C$44,2,0),0)</f>
        <v>0</v>
      </c>
      <c r="T76" s="271">
        <f t="shared" si="3"/>
        <v>0</v>
      </c>
      <c r="U76" s="270" t="str">
        <f>IFERROR(VLOOKUP(T76,'Listas Generales'!$B$4:$C$7,2,0),"-")</f>
        <v>Sin clasificar</v>
      </c>
      <c r="V76" s="247"/>
      <c r="W76" s="248"/>
      <c r="X76" s="249"/>
      <c r="Y76" s="249"/>
      <c r="Z76" s="249"/>
      <c r="AA76" s="249"/>
      <c r="AB76" s="240"/>
      <c r="AC76" s="287"/>
      <c r="AD76" s="282"/>
      <c r="AE76" s="282"/>
      <c r="AF76" s="282"/>
      <c r="AG76" s="282"/>
      <c r="AH76" s="285"/>
      <c r="AI76" s="312"/>
      <c r="AJ76" s="285"/>
      <c r="AK76" s="312"/>
      <c r="AL76" s="282"/>
      <c r="AM76" s="250"/>
      <c r="AN76" s="290" t="str">
        <f>IF(ISERROR(VLOOKUP(AL76,'Listas Ley Transparencia'!$H$3:$M$17,2,0)),"",VLOOKUP(AL76,'Listas Ley Transparencia'!$H$3:$M$17,2,0))</f>
        <v/>
      </c>
      <c r="AO76" s="291" t="str">
        <f>IF(ISERROR(VLOOKUP(AL76,'Listas Ley Transparencia'!$H$3:$M$17,3,0)),"",VLOOKUP(AL76,'Listas Ley Transparencia'!$H$3:$M$17,3,0))</f>
        <v/>
      </c>
      <c r="AP76" s="291" t="str">
        <f>IF(ISERROR(VLOOKUP(AL76,'Listas Ley Transparencia'!$H$3:$M$17,4,0)),"",VLOOKUP(AL76,'Listas Ley Transparencia'!$H$3:$M$17,4,0))</f>
        <v/>
      </c>
      <c r="AQ76" s="292" t="str">
        <f>IF(ISERROR(VLOOKUP(AL76,'Listas Ley Transparencia'!$H$3:$M$17,6,0)),"",VLOOKUP(AL76,'Listas Ley Transparencia'!$H$3:$M$17,6,0))</f>
        <v/>
      </c>
      <c r="AR76" s="276"/>
      <c r="AS76" s="249"/>
      <c r="AT76" s="277"/>
      <c r="AU76" s="277"/>
      <c r="AV76" s="240"/>
      <c r="AW76" s="300"/>
      <c r="AX76" s="301"/>
      <c r="AY76" s="302"/>
      <c r="AZ76" s="302"/>
      <c r="BA76" s="303" t="str">
        <f t="shared" si="4"/>
        <v>No</v>
      </c>
    </row>
    <row r="77" spans="1:53" ht="93" customHeight="1">
      <c r="A77" s="241">
        <v>72</v>
      </c>
      <c r="B77" s="242"/>
      <c r="C77" s="242"/>
      <c r="D77" s="242"/>
      <c r="E77" s="243"/>
      <c r="F77" s="242"/>
      <c r="G77" s="242"/>
      <c r="H77" s="242"/>
      <c r="I77" s="252"/>
      <c r="J77" s="252"/>
      <c r="K77" s="245"/>
      <c r="L77" s="246"/>
      <c r="M77" s="267"/>
      <c r="N77" s="270"/>
      <c r="O77" s="269">
        <f>IFERROR(VLOOKUP(N77,'Listas Generales'!$B$25:$C$29,2,0),0)</f>
        <v>0</v>
      </c>
      <c r="P77" s="270"/>
      <c r="Q77" s="269">
        <f>IFERROR(VLOOKUP(P77,'Listas Generales'!$B$32:$C$36,2,0),0)</f>
        <v>0</v>
      </c>
      <c r="R77" s="270"/>
      <c r="S77" s="269">
        <f>IFERROR(VLOOKUP(R77,'Listas Generales'!$B$40:$C$44,2,0),0)</f>
        <v>0</v>
      </c>
      <c r="T77" s="271">
        <f t="shared" si="3"/>
        <v>0</v>
      </c>
      <c r="U77" s="270" t="str">
        <f>IFERROR(VLOOKUP(T77,'Listas Generales'!$B$4:$C$7,2,0),"-")</f>
        <v>Sin clasificar</v>
      </c>
      <c r="V77" s="247"/>
      <c r="W77" s="248"/>
      <c r="X77" s="249"/>
      <c r="Y77" s="249"/>
      <c r="Z77" s="249"/>
      <c r="AA77" s="249"/>
      <c r="AB77" s="240"/>
      <c r="AC77" s="287"/>
      <c r="AD77" s="282"/>
      <c r="AE77" s="282"/>
      <c r="AF77" s="282"/>
      <c r="AG77" s="282"/>
      <c r="AH77" s="285"/>
      <c r="AI77" s="312"/>
      <c r="AJ77" s="285"/>
      <c r="AK77" s="312"/>
      <c r="AL77" s="282"/>
      <c r="AM77" s="250"/>
      <c r="AN77" s="290" t="str">
        <f>IF(ISERROR(VLOOKUP(AL77,'Listas Ley Transparencia'!$H$3:$M$17,2,0)),"",VLOOKUP(AL77,'Listas Ley Transparencia'!$H$3:$M$17,2,0))</f>
        <v/>
      </c>
      <c r="AO77" s="291" t="str">
        <f>IF(ISERROR(VLOOKUP(AL77,'Listas Ley Transparencia'!$H$3:$M$17,3,0)),"",VLOOKUP(AL77,'Listas Ley Transparencia'!$H$3:$M$17,3,0))</f>
        <v/>
      </c>
      <c r="AP77" s="291" t="str">
        <f>IF(ISERROR(VLOOKUP(AL77,'Listas Ley Transparencia'!$H$3:$M$17,4,0)),"",VLOOKUP(AL77,'Listas Ley Transparencia'!$H$3:$M$17,4,0))</f>
        <v/>
      </c>
      <c r="AQ77" s="292" t="str">
        <f>IF(ISERROR(VLOOKUP(AL77,'Listas Ley Transparencia'!$H$3:$M$17,6,0)),"",VLOOKUP(AL77,'Listas Ley Transparencia'!$H$3:$M$17,6,0))</f>
        <v/>
      </c>
      <c r="AR77" s="276"/>
      <c r="AS77" s="249"/>
      <c r="AT77" s="277"/>
      <c r="AU77" s="277"/>
      <c r="AV77" s="240"/>
      <c r="AW77" s="300"/>
      <c r="AX77" s="301"/>
      <c r="AY77" s="302"/>
      <c r="AZ77" s="302"/>
      <c r="BA77" s="303" t="str">
        <f t="shared" si="4"/>
        <v>No</v>
      </c>
    </row>
    <row r="78" spans="1:53" ht="93" customHeight="1">
      <c r="A78" s="241">
        <v>73</v>
      </c>
      <c r="B78" s="242"/>
      <c r="C78" s="242"/>
      <c r="D78" s="242"/>
      <c r="E78" s="243"/>
      <c r="F78" s="242"/>
      <c r="G78" s="242"/>
      <c r="H78" s="242"/>
      <c r="I78" s="252"/>
      <c r="J78" s="252"/>
      <c r="K78" s="245"/>
      <c r="L78" s="246"/>
      <c r="M78" s="267"/>
      <c r="N78" s="270"/>
      <c r="O78" s="269">
        <f>IFERROR(VLOOKUP(N78,'Listas Generales'!$B$25:$C$29,2,0),0)</f>
        <v>0</v>
      </c>
      <c r="P78" s="270"/>
      <c r="Q78" s="269">
        <f>IFERROR(VLOOKUP(P78,'Listas Generales'!$B$32:$C$36,2,0),0)</f>
        <v>0</v>
      </c>
      <c r="R78" s="270"/>
      <c r="S78" s="269">
        <f>IFERROR(VLOOKUP(R78,'Listas Generales'!$B$40:$C$44,2,0),0)</f>
        <v>0</v>
      </c>
      <c r="T78" s="271">
        <f t="shared" si="3"/>
        <v>0</v>
      </c>
      <c r="U78" s="270" t="str">
        <f>IFERROR(VLOOKUP(T78,'Listas Generales'!$B$4:$C$7,2,0),"-")</f>
        <v>Sin clasificar</v>
      </c>
      <c r="V78" s="247"/>
      <c r="W78" s="248"/>
      <c r="X78" s="249"/>
      <c r="Y78" s="249"/>
      <c r="Z78" s="249"/>
      <c r="AA78" s="249"/>
      <c r="AB78" s="240"/>
      <c r="AC78" s="287"/>
      <c r="AD78" s="282"/>
      <c r="AE78" s="282"/>
      <c r="AF78" s="282"/>
      <c r="AG78" s="282"/>
      <c r="AH78" s="285"/>
      <c r="AI78" s="312"/>
      <c r="AJ78" s="285"/>
      <c r="AK78" s="312"/>
      <c r="AL78" s="282"/>
      <c r="AM78" s="250"/>
      <c r="AN78" s="290" t="str">
        <f>IF(ISERROR(VLOOKUP(AL78,'Listas Ley Transparencia'!$H$3:$M$17,2,0)),"",VLOOKUP(AL78,'Listas Ley Transparencia'!$H$3:$M$17,2,0))</f>
        <v/>
      </c>
      <c r="AO78" s="291" t="str">
        <f>IF(ISERROR(VLOOKUP(AL78,'Listas Ley Transparencia'!$H$3:$M$17,3,0)),"",VLOOKUP(AL78,'Listas Ley Transparencia'!$H$3:$M$17,3,0))</f>
        <v/>
      </c>
      <c r="AP78" s="291" t="str">
        <f>IF(ISERROR(VLOOKUP(AL78,'Listas Ley Transparencia'!$H$3:$M$17,4,0)),"",VLOOKUP(AL78,'Listas Ley Transparencia'!$H$3:$M$17,4,0))</f>
        <v/>
      </c>
      <c r="AQ78" s="292" t="str">
        <f>IF(ISERROR(VLOOKUP(AL78,'Listas Ley Transparencia'!$H$3:$M$17,6,0)),"",VLOOKUP(AL78,'Listas Ley Transparencia'!$H$3:$M$17,6,0))</f>
        <v/>
      </c>
      <c r="AR78" s="276"/>
      <c r="AS78" s="249"/>
      <c r="AT78" s="277"/>
      <c r="AU78" s="277"/>
      <c r="AV78" s="240"/>
      <c r="AW78" s="300"/>
      <c r="AX78" s="301"/>
      <c r="AY78" s="302"/>
      <c r="AZ78" s="302"/>
      <c r="BA78" s="303" t="str">
        <f t="shared" si="4"/>
        <v>No</v>
      </c>
    </row>
    <row r="79" spans="1:53" ht="93" customHeight="1">
      <c r="A79" s="241">
        <v>74</v>
      </c>
      <c r="B79" s="242"/>
      <c r="C79" s="242"/>
      <c r="D79" s="242"/>
      <c r="E79" s="243"/>
      <c r="F79" s="242"/>
      <c r="G79" s="242"/>
      <c r="H79" s="242"/>
      <c r="I79" s="252"/>
      <c r="J79" s="252"/>
      <c r="K79" s="245"/>
      <c r="L79" s="246"/>
      <c r="M79" s="267"/>
      <c r="N79" s="270"/>
      <c r="O79" s="269">
        <f>IFERROR(VLOOKUP(N79,'Listas Generales'!$B$25:$C$29,2,0),0)</f>
        <v>0</v>
      </c>
      <c r="P79" s="270"/>
      <c r="Q79" s="269">
        <f>IFERROR(VLOOKUP(P79,'Listas Generales'!$B$32:$C$36,2,0),0)</f>
        <v>0</v>
      </c>
      <c r="R79" s="270"/>
      <c r="S79" s="269">
        <f>IFERROR(VLOOKUP(R79,'Listas Generales'!$B$40:$C$44,2,0),0)</f>
        <v>0</v>
      </c>
      <c r="T79" s="271">
        <f t="shared" si="3"/>
        <v>0</v>
      </c>
      <c r="U79" s="270" t="str">
        <f>IFERROR(VLOOKUP(T79,'Listas Generales'!$B$4:$C$7,2,0),"-")</f>
        <v>Sin clasificar</v>
      </c>
      <c r="V79" s="247"/>
      <c r="W79" s="248"/>
      <c r="X79" s="249"/>
      <c r="Y79" s="249"/>
      <c r="Z79" s="249"/>
      <c r="AA79" s="249"/>
      <c r="AB79" s="240"/>
      <c r="AC79" s="287"/>
      <c r="AD79" s="282"/>
      <c r="AE79" s="282"/>
      <c r="AF79" s="282"/>
      <c r="AG79" s="282"/>
      <c r="AH79" s="285"/>
      <c r="AI79" s="312"/>
      <c r="AJ79" s="285"/>
      <c r="AK79" s="312"/>
      <c r="AL79" s="282"/>
      <c r="AM79" s="250"/>
      <c r="AN79" s="290" t="str">
        <f>IF(ISERROR(VLOOKUP(AL79,'Listas Ley Transparencia'!$H$3:$M$17,2,0)),"",VLOOKUP(AL79,'Listas Ley Transparencia'!$H$3:$M$17,2,0))</f>
        <v/>
      </c>
      <c r="AO79" s="291" t="str">
        <f>IF(ISERROR(VLOOKUP(AL79,'Listas Ley Transparencia'!$H$3:$M$17,3,0)),"",VLOOKUP(AL79,'Listas Ley Transparencia'!$H$3:$M$17,3,0))</f>
        <v/>
      </c>
      <c r="AP79" s="291" t="str">
        <f>IF(ISERROR(VLOOKUP(AL79,'Listas Ley Transparencia'!$H$3:$M$17,4,0)),"",VLOOKUP(AL79,'Listas Ley Transparencia'!$H$3:$M$17,4,0))</f>
        <v/>
      </c>
      <c r="AQ79" s="292" t="str">
        <f>IF(ISERROR(VLOOKUP(AL79,'Listas Ley Transparencia'!$H$3:$M$17,6,0)),"",VLOOKUP(AL79,'Listas Ley Transparencia'!$H$3:$M$17,6,0))</f>
        <v/>
      </c>
      <c r="AR79" s="276"/>
      <c r="AS79" s="249"/>
      <c r="AT79" s="277"/>
      <c r="AU79" s="277"/>
      <c r="AV79" s="240"/>
      <c r="AW79" s="300"/>
      <c r="AX79" s="301"/>
      <c r="AY79" s="302"/>
      <c r="AZ79" s="302"/>
      <c r="BA79" s="303" t="str">
        <f t="shared" si="4"/>
        <v>No</v>
      </c>
    </row>
    <row r="80" spans="1:53" ht="93" customHeight="1">
      <c r="A80" s="241">
        <v>75</v>
      </c>
      <c r="B80" s="242"/>
      <c r="C80" s="242"/>
      <c r="D80" s="242"/>
      <c r="E80" s="243"/>
      <c r="F80" s="242"/>
      <c r="G80" s="242"/>
      <c r="H80" s="242"/>
      <c r="I80" s="252"/>
      <c r="J80" s="252"/>
      <c r="K80" s="245"/>
      <c r="L80" s="246"/>
      <c r="M80" s="267"/>
      <c r="N80" s="270"/>
      <c r="O80" s="269">
        <f>IFERROR(VLOOKUP(N80,'Listas Generales'!$B$25:$C$29,2,0),0)</f>
        <v>0</v>
      </c>
      <c r="P80" s="270"/>
      <c r="Q80" s="269">
        <f>IFERROR(VLOOKUP(P80,'Listas Generales'!$B$32:$C$36,2,0),0)</f>
        <v>0</v>
      </c>
      <c r="R80" s="270"/>
      <c r="S80" s="269">
        <f>IFERROR(VLOOKUP(R80,'Listas Generales'!$B$40:$C$44,2,0),0)</f>
        <v>0</v>
      </c>
      <c r="T80" s="271">
        <f t="shared" si="3"/>
        <v>0</v>
      </c>
      <c r="U80" s="270" t="str">
        <f>IFERROR(VLOOKUP(T80,'Listas Generales'!$B$4:$C$7,2,0),"-")</f>
        <v>Sin clasificar</v>
      </c>
      <c r="V80" s="247"/>
      <c r="W80" s="248"/>
      <c r="X80" s="249"/>
      <c r="Y80" s="249"/>
      <c r="Z80" s="249"/>
      <c r="AA80" s="249"/>
      <c r="AB80" s="240"/>
      <c r="AC80" s="287"/>
      <c r="AD80" s="282"/>
      <c r="AE80" s="282"/>
      <c r="AF80" s="282"/>
      <c r="AG80" s="282"/>
      <c r="AH80" s="285"/>
      <c r="AI80" s="312"/>
      <c r="AJ80" s="285"/>
      <c r="AK80" s="312"/>
      <c r="AL80" s="282"/>
      <c r="AM80" s="250"/>
      <c r="AN80" s="290" t="str">
        <f>IF(ISERROR(VLOOKUP(AL80,'Listas Ley Transparencia'!$H$3:$M$17,2,0)),"",VLOOKUP(AL80,'Listas Ley Transparencia'!$H$3:$M$17,2,0))</f>
        <v/>
      </c>
      <c r="AO80" s="291" t="str">
        <f>IF(ISERROR(VLOOKUP(AL80,'Listas Ley Transparencia'!$H$3:$M$17,3,0)),"",VLOOKUP(AL80,'Listas Ley Transparencia'!$H$3:$M$17,3,0))</f>
        <v/>
      </c>
      <c r="AP80" s="291" t="str">
        <f>IF(ISERROR(VLOOKUP(AL80,'Listas Ley Transparencia'!$H$3:$M$17,4,0)),"",VLOOKUP(AL80,'Listas Ley Transparencia'!$H$3:$M$17,4,0))</f>
        <v/>
      </c>
      <c r="AQ80" s="292" t="str">
        <f>IF(ISERROR(VLOOKUP(AL80,'Listas Ley Transparencia'!$H$3:$M$17,6,0)),"",VLOOKUP(AL80,'Listas Ley Transparencia'!$H$3:$M$17,6,0))</f>
        <v/>
      </c>
      <c r="AR80" s="276"/>
      <c r="AS80" s="249"/>
      <c r="AT80" s="277"/>
      <c r="AU80" s="277"/>
      <c r="AV80" s="240"/>
      <c r="AW80" s="300"/>
      <c r="AX80" s="301"/>
      <c r="AY80" s="302"/>
      <c r="AZ80" s="302"/>
      <c r="BA80" s="303" t="str">
        <f t="shared" si="4"/>
        <v>No</v>
      </c>
    </row>
    <row r="81" spans="1:53" ht="93" customHeight="1">
      <c r="A81" s="241"/>
      <c r="B81" s="242"/>
      <c r="C81" s="242"/>
      <c r="D81" s="242"/>
      <c r="E81" s="243"/>
      <c r="F81" s="242"/>
      <c r="G81" s="242"/>
      <c r="H81" s="242"/>
      <c r="I81" s="252"/>
      <c r="J81" s="252"/>
      <c r="K81" s="245"/>
      <c r="L81" s="246"/>
      <c r="M81" s="267"/>
      <c r="N81" s="270"/>
      <c r="O81" s="269">
        <f>IFERROR(VLOOKUP(N81,'Listas Generales'!$B$25:$C$29,2,0),0)</f>
        <v>0</v>
      </c>
      <c r="P81" s="270"/>
      <c r="Q81" s="269">
        <f>IFERROR(VLOOKUP(P81,'Listas Generales'!$B$32:$C$36,2,0),0)</f>
        <v>0</v>
      </c>
      <c r="R81" s="270"/>
      <c r="S81" s="269">
        <f>IFERROR(VLOOKUP(R81,'Listas Generales'!$B$40:$C$44,2,0),0)</f>
        <v>0</v>
      </c>
      <c r="T81" s="271">
        <f t="shared" si="3"/>
        <v>0</v>
      </c>
      <c r="U81" s="270" t="str">
        <f>IFERROR(VLOOKUP(T81,'Listas Generales'!$B$4:$C$7,2,0),"-")</f>
        <v>Sin clasificar</v>
      </c>
      <c r="V81" s="247"/>
      <c r="W81" s="248"/>
      <c r="X81" s="249"/>
      <c r="Y81" s="249"/>
      <c r="Z81" s="249"/>
      <c r="AA81" s="249"/>
      <c r="AB81" s="240"/>
      <c r="AC81" s="287"/>
      <c r="AD81" s="282"/>
      <c r="AE81" s="282"/>
      <c r="AF81" s="282"/>
      <c r="AG81" s="282"/>
      <c r="AH81" s="285"/>
      <c r="AI81" s="312"/>
      <c r="AJ81" s="285"/>
      <c r="AK81" s="312"/>
      <c r="AL81" s="282"/>
      <c r="AM81" s="250"/>
      <c r="AN81" s="290" t="str">
        <f>IF(ISERROR(VLOOKUP(AL81,'Listas Ley Transparencia'!$H$3:$M$17,2,0)),"",VLOOKUP(AL81,'Listas Ley Transparencia'!$H$3:$M$17,2,0))</f>
        <v/>
      </c>
      <c r="AO81" s="291" t="str">
        <f>IF(ISERROR(VLOOKUP(AL81,'Listas Ley Transparencia'!$H$3:$M$17,3,0)),"",VLOOKUP(AL81,'Listas Ley Transparencia'!$H$3:$M$17,3,0))</f>
        <v/>
      </c>
      <c r="AP81" s="291" t="str">
        <f>IF(ISERROR(VLOOKUP(AL81,'Listas Ley Transparencia'!$H$3:$M$17,4,0)),"",VLOOKUP(AL81,'Listas Ley Transparencia'!$H$3:$M$17,4,0))</f>
        <v/>
      </c>
      <c r="AQ81" s="292" t="str">
        <f>IF(ISERROR(VLOOKUP(AL81,'Listas Ley Transparencia'!$H$3:$M$17,6,0)),"",VLOOKUP(AL81,'Listas Ley Transparencia'!$H$3:$M$17,6,0))</f>
        <v/>
      </c>
      <c r="AR81" s="276"/>
      <c r="AS81" s="249"/>
      <c r="AT81" s="277"/>
      <c r="AU81" s="277"/>
      <c r="AV81" s="240"/>
      <c r="AW81" s="300"/>
      <c r="AX81" s="301"/>
      <c r="AY81" s="302"/>
      <c r="AZ81" s="302"/>
      <c r="BA81" s="303" t="str">
        <f t="shared" si="4"/>
        <v>No</v>
      </c>
    </row>
    <row r="82" spans="1:53" ht="93" customHeight="1">
      <c r="A82" s="241">
        <v>81</v>
      </c>
      <c r="B82" s="242"/>
      <c r="C82" s="242"/>
      <c r="D82" s="242"/>
      <c r="E82" s="243"/>
      <c r="F82" s="242"/>
      <c r="G82" s="242"/>
      <c r="H82" s="242"/>
      <c r="I82" s="252"/>
      <c r="J82" s="252"/>
      <c r="K82" s="245"/>
      <c r="L82" s="246"/>
      <c r="M82" s="267"/>
      <c r="N82" s="270"/>
      <c r="O82" s="269">
        <f>IFERROR(VLOOKUP(N82,'Listas Generales'!$B$25:$C$29,2,0),0)</f>
        <v>0</v>
      </c>
      <c r="P82" s="270"/>
      <c r="Q82" s="269">
        <f>IFERROR(VLOOKUP(P82,'Listas Generales'!$B$32:$C$36,2,0),0)</f>
        <v>0</v>
      </c>
      <c r="R82" s="270"/>
      <c r="S82" s="269">
        <f>IFERROR(VLOOKUP(R82,'Listas Generales'!$B$40:$C$44,2,0),0)</f>
        <v>0</v>
      </c>
      <c r="T82" s="271">
        <f t="shared" si="3"/>
        <v>0</v>
      </c>
      <c r="U82" s="270" t="str">
        <f>IFERROR(VLOOKUP(T82,'Listas Generales'!$B$4:$C$7,2,0),"-")</f>
        <v>Sin clasificar</v>
      </c>
      <c r="V82" s="247"/>
      <c r="W82" s="248"/>
      <c r="X82" s="249"/>
      <c r="Y82" s="249"/>
      <c r="Z82" s="249"/>
      <c r="AA82" s="249"/>
      <c r="AB82" s="240"/>
      <c r="AC82" s="287"/>
      <c r="AD82" s="282"/>
      <c r="AE82" s="282"/>
      <c r="AF82" s="282"/>
      <c r="AG82" s="282"/>
      <c r="AH82" s="285"/>
      <c r="AI82" s="312"/>
      <c r="AJ82" s="285"/>
      <c r="AK82" s="312"/>
      <c r="AL82" s="282"/>
      <c r="AM82" s="250"/>
      <c r="AN82" s="290" t="str">
        <f>IF(ISERROR(VLOOKUP(AL82,'Listas Ley Transparencia'!$H$3:$M$17,2,0)),"",VLOOKUP(AL82,'Listas Ley Transparencia'!$H$3:$M$17,2,0))</f>
        <v/>
      </c>
      <c r="AO82" s="291" t="str">
        <f>IF(ISERROR(VLOOKUP(AL82,'Listas Ley Transparencia'!$H$3:$M$17,3,0)),"",VLOOKUP(AL82,'Listas Ley Transparencia'!$H$3:$M$17,3,0))</f>
        <v/>
      </c>
      <c r="AP82" s="291" t="str">
        <f>IF(ISERROR(VLOOKUP(AL82,'Listas Ley Transparencia'!$H$3:$M$17,4,0)),"",VLOOKUP(AL82,'Listas Ley Transparencia'!$H$3:$M$17,4,0))</f>
        <v/>
      </c>
      <c r="AQ82" s="292" t="str">
        <f>IF(ISERROR(VLOOKUP(AL82,'Listas Ley Transparencia'!$H$3:$M$17,6,0)),"",VLOOKUP(AL82,'Listas Ley Transparencia'!$H$3:$M$17,6,0))</f>
        <v/>
      </c>
      <c r="AR82" s="276"/>
      <c r="AS82" s="249"/>
      <c r="AT82" s="277"/>
      <c r="AU82" s="277"/>
      <c r="AV82" s="240"/>
      <c r="AW82" s="300"/>
      <c r="AX82" s="301"/>
      <c r="AY82" s="302"/>
      <c r="AZ82" s="302"/>
      <c r="BA82" s="303" t="str">
        <f t="shared" si="4"/>
        <v>No</v>
      </c>
    </row>
    <row r="83" spans="1:53" ht="93" customHeight="1">
      <c r="A83" s="241">
        <v>82</v>
      </c>
      <c r="B83" s="242"/>
      <c r="C83" s="242"/>
      <c r="D83" s="242"/>
      <c r="E83" s="243"/>
      <c r="F83" s="242"/>
      <c r="G83" s="242"/>
      <c r="H83" s="242"/>
      <c r="I83" s="252"/>
      <c r="J83" s="252"/>
      <c r="K83" s="245"/>
      <c r="L83" s="246"/>
      <c r="M83" s="267"/>
      <c r="N83" s="270"/>
      <c r="O83" s="269">
        <f>IFERROR(VLOOKUP(N83,'Listas Generales'!$B$25:$C$29,2,0),0)</f>
        <v>0</v>
      </c>
      <c r="P83" s="270"/>
      <c r="Q83" s="269">
        <f>IFERROR(VLOOKUP(P83,'Listas Generales'!$B$32:$C$36,2,0),0)</f>
        <v>0</v>
      </c>
      <c r="R83" s="270"/>
      <c r="S83" s="269">
        <f>IFERROR(VLOOKUP(R83,'Listas Generales'!$B$40:$C$44,2,0),0)</f>
        <v>0</v>
      </c>
      <c r="T83" s="271">
        <f t="shared" si="3"/>
        <v>0</v>
      </c>
      <c r="U83" s="270" t="str">
        <f>IFERROR(VLOOKUP(T83,'Listas Generales'!$B$4:$C$7,2,0),"-")</f>
        <v>Sin clasificar</v>
      </c>
      <c r="V83" s="247"/>
      <c r="W83" s="248"/>
      <c r="X83" s="249"/>
      <c r="Y83" s="249"/>
      <c r="Z83" s="249"/>
      <c r="AA83" s="249"/>
      <c r="AB83" s="240"/>
      <c r="AC83" s="287"/>
      <c r="AD83" s="282"/>
      <c r="AE83" s="282"/>
      <c r="AF83" s="282"/>
      <c r="AG83" s="282"/>
      <c r="AH83" s="285"/>
      <c r="AI83" s="312"/>
      <c r="AJ83" s="285"/>
      <c r="AK83" s="312"/>
      <c r="AL83" s="282"/>
      <c r="AM83" s="250"/>
      <c r="AN83" s="290" t="str">
        <f>IF(ISERROR(VLOOKUP(AL83,'Listas Ley Transparencia'!$H$3:$M$17,2,0)),"",VLOOKUP(AL83,'Listas Ley Transparencia'!$H$3:$M$17,2,0))</f>
        <v/>
      </c>
      <c r="AO83" s="291" t="str">
        <f>IF(ISERROR(VLOOKUP(AL83,'Listas Ley Transparencia'!$H$3:$M$17,3,0)),"",VLOOKUP(AL83,'Listas Ley Transparencia'!$H$3:$M$17,3,0))</f>
        <v/>
      </c>
      <c r="AP83" s="291" t="str">
        <f>IF(ISERROR(VLOOKUP(AL83,'Listas Ley Transparencia'!$H$3:$M$17,4,0)),"",VLOOKUP(AL83,'Listas Ley Transparencia'!$H$3:$M$17,4,0))</f>
        <v/>
      </c>
      <c r="AQ83" s="292" t="str">
        <f>IF(ISERROR(VLOOKUP(AL83,'Listas Ley Transparencia'!$H$3:$M$17,6,0)),"",VLOOKUP(AL83,'Listas Ley Transparencia'!$H$3:$M$17,6,0))</f>
        <v/>
      </c>
      <c r="AR83" s="276"/>
      <c r="AS83" s="249"/>
      <c r="AT83" s="277"/>
      <c r="AU83" s="277"/>
      <c r="AV83" s="240"/>
      <c r="AW83" s="300"/>
      <c r="AX83" s="301"/>
      <c r="AY83" s="302"/>
      <c r="AZ83" s="302"/>
      <c r="BA83" s="303" t="str">
        <f t="shared" si="4"/>
        <v>No</v>
      </c>
    </row>
    <row r="84" spans="1:53" ht="93" customHeight="1">
      <c r="A84" s="241">
        <v>83</v>
      </c>
      <c r="B84" s="242"/>
      <c r="C84" s="242"/>
      <c r="D84" s="242"/>
      <c r="E84" s="243"/>
      <c r="F84" s="242"/>
      <c r="G84" s="242"/>
      <c r="H84" s="242"/>
      <c r="I84" s="252"/>
      <c r="J84" s="252"/>
      <c r="K84" s="245"/>
      <c r="L84" s="246"/>
      <c r="M84" s="267"/>
      <c r="N84" s="270"/>
      <c r="O84" s="269">
        <f>IFERROR(VLOOKUP(N84,'Listas Generales'!$B$25:$C$29,2,0),0)</f>
        <v>0</v>
      </c>
      <c r="P84" s="270"/>
      <c r="Q84" s="269">
        <f>IFERROR(VLOOKUP(P84,'Listas Generales'!$B$32:$C$36,2,0),0)</f>
        <v>0</v>
      </c>
      <c r="R84" s="270"/>
      <c r="S84" s="269">
        <f>IFERROR(VLOOKUP(R84,'Listas Generales'!$B$40:$C$44,2,0),0)</f>
        <v>0</v>
      </c>
      <c r="T84" s="271">
        <f t="shared" si="3"/>
        <v>0</v>
      </c>
      <c r="U84" s="270" t="str">
        <f>IFERROR(VLOOKUP(T84,'Listas Generales'!$B$4:$C$7,2,0),"-")</f>
        <v>Sin clasificar</v>
      </c>
      <c r="V84" s="247"/>
      <c r="W84" s="248"/>
      <c r="X84" s="249"/>
      <c r="Y84" s="249"/>
      <c r="Z84" s="249"/>
      <c r="AA84" s="249"/>
      <c r="AB84" s="240"/>
      <c r="AC84" s="287"/>
      <c r="AD84" s="282"/>
      <c r="AE84" s="282"/>
      <c r="AF84" s="282"/>
      <c r="AG84" s="282"/>
      <c r="AH84" s="285"/>
      <c r="AI84" s="312"/>
      <c r="AJ84" s="285"/>
      <c r="AK84" s="312"/>
      <c r="AL84" s="282"/>
      <c r="AM84" s="250"/>
      <c r="AN84" s="290" t="str">
        <f>IF(ISERROR(VLOOKUP(AL84,'Listas Ley Transparencia'!$H$3:$M$17,2,0)),"",VLOOKUP(AL84,'Listas Ley Transparencia'!$H$3:$M$17,2,0))</f>
        <v/>
      </c>
      <c r="AO84" s="291" t="str">
        <f>IF(ISERROR(VLOOKUP(AL84,'Listas Ley Transparencia'!$H$3:$M$17,3,0)),"",VLOOKUP(AL84,'Listas Ley Transparencia'!$H$3:$M$17,3,0))</f>
        <v/>
      </c>
      <c r="AP84" s="291" t="str">
        <f>IF(ISERROR(VLOOKUP(AL84,'Listas Ley Transparencia'!$H$3:$M$17,4,0)),"",VLOOKUP(AL84,'Listas Ley Transparencia'!$H$3:$M$17,4,0))</f>
        <v/>
      </c>
      <c r="AQ84" s="292" t="str">
        <f>IF(ISERROR(VLOOKUP(AL84,'Listas Ley Transparencia'!$H$3:$M$17,6,0)),"",VLOOKUP(AL84,'Listas Ley Transparencia'!$H$3:$M$17,6,0))</f>
        <v/>
      </c>
      <c r="AR84" s="276"/>
      <c r="AS84" s="249"/>
      <c r="AT84" s="277"/>
      <c r="AU84" s="277"/>
      <c r="AV84" s="240"/>
      <c r="AW84" s="300"/>
      <c r="AX84" s="301"/>
      <c r="AY84" s="302"/>
      <c r="AZ84" s="302"/>
      <c r="BA84" s="303" t="str">
        <f t="shared" si="4"/>
        <v>No</v>
      </c>
    </row>
    <row r="85" spans="1:53" ht="93" customHeight="1">
      <c r="A85" s="241">
        <v>84</v>
      </c>
      <c r="B85" s="242"/>
      <c r="C85" s="242"/>
      <c r="D85" s="242"/>
      <c r="E85" s="243"/>
      <c r="F85" s="242"/>
      <c r="G85" s="242"/>
      <c r="H85" s="242"/>
      <c r="I85" s="252"/>
      <c r="J85" s="252"/>
      <c r="K85" s="245"/>
      <c r="L85" s="246"/>
      <c r="M85" s="267"/>
      <c r="N85" s="270"/>
      <c r="O85" s="269">
        <f>IFERROR(VLOOKUP(N85,'Listas Generales'!$B$25:$C$29,2,0),0)</f>
        <v>0</v>
      </c>
      <c r="P85" s="270"/>
      <c r="Q85" s="269">
        <f>IFERROR(VLOOKUP(P85,'Listas Generales'!$B$32:$C$36,2,0),0)</f>
        <v>0</v>
      </c>
      <c r="R85" s="270"/>
      <c r="S85" s="269">
        <f>IFERROR(VLOOKUP(R85,'Listas Generales'!$B$40:$C$44,2,0),0)</f>
        <v>0</v>
      </c>
      <c r="T85" s="271">
        <f t="shared" si="3"/>
        <v>0</v>
      </c>
      <c r="U85" s="270" t="str">
        <f>IFERROR(VLOOKUP(T85,'Listas Generales'!$B$4:$C$7,2,0),"-")</f>
        <v>Sin clasificar</v>
      </c>
      <c r="V85" s="247"/>
      <c r="W85" s="248"/>
      <c r="X85" s="249"/>
      <c r="Y85" s="249"/>
      <c r="Z85" s="249"/>
      <c r="AA85" s="249"/>
      <c r="AB85" s="240"/>
      <c r="AC85" s="287"/>
      <c r="AD85" s="282"/>
      <c r="AE85" s="282"/>
      <c r="AF85" s="282"/>
      <c r="AG85" s="282"/>
      <c r="AH85" s="285"/>
      <c r="AI85" s="312"/>
      <c r="AJ85" s="285"/>
      <c r="AK85" s="312"/>
      <c r="AL85" s="282"/>
      <c r="AM85" s="250"/>
      <c r="AN85" s="290" t="str">
        <f>IF(ISERROR(VLOOKUP(AL85,'Listas Ley Transparencia'!$H$3:$M$17,2,0)),"",VLOOKUP(AL85,'Listas Ley Transparencia'!$H$3:$M$17,2,0))</f>
        <v/>
      </c>
      <c r="AO85" s="291" t="str">
        <f>IF(ISERROR(VLOOKUP(AL85,'Listas Ley Transparencia'!$H$3:$M$17,3,0)),"",VLOOKUP(AL85,'Listas Ley Transparencia'!$H$3:$M$17,3,0))</f>
        <v/>
      </c>
      <c r="AP85" s="291" t="str">
        <f>IF(ISERROR(VLOOKUP(AL85,'Listas Ley Transparencia'!$H$3:$M$17,4,0)),"",VLOOKUP(AL85,'Listas Ley Transparencia'!$H$3:$M$17,4,0))</f>
        <v/>
      </c>
      <c r="AQ85" s="292" t="str">
        <f>IF(ISERROR(VLOOKUP(AL85,'Listas Ley Transparencia'!$H$3:$M$17,6,0)),"",VLOOKUP(AL85,'Listas Ley Transparencia'!$H$3:$M$17,6,0))</f>
        <v/>
      </c>
      <c r="AR85" s="276"/>
      <c r="AS85" s="249"/>
      <c r="AT85" s="277"/>
      <c r="AU85" s="277"/>
      <c r="AV85" s="240"/>
      <c r="AW85" s="300"/>
      <c r="AX85" s="301"/>
      <c r="AY85" s="302"/>
      <c r="AZ85" s="302"/>
      <c r="BA85" s="303" t="str">
        <f t="shared" si="4"/>
        <v>No</v>
      </c>
    </row>
    <row r="86" spans="1:53" ht="93" customHeight="1">
      <c r="A86" s="241">
        <v>85</v>
      </c>
      <c r="B86" s="242"/>
      <c r="C86" s="242"/>
      <c r="D86" s="242"/>
      <c r="E86" s="243"/>
      <c r="F86" s="242"/>
      <c r="G86" s="242"/>
      <c r="H86" s="242"/>
      <c r="I86" s="252"/>
      <c r="J86" s="252"/>
      <c r="K86" s="245"/>
      <c r="L86" s="246"/>
      <c r="M86" s="267"/>
      <c r="N86" s="270"/>
      <c r="O86" s="269">
        <f>IFERROR(VLOOKUP(N86,'Listas Generales'!$B$25:$C$29,2,0),0)</f>
        <v>0</v>
      </c>
      <c r="P86" s="270"/>
      <c r="Q86" s="269">
        <f>IFERROR(VLOOKUP(P86,'Listas Generales'!$B$32:$C$36,2,0),0)</f>
        <v>0</v>
      </c>
      <c r="R86" s="270"/>
      <c r="S86" s="269">
        <f>IFERROR(VLOOKUP(R86,'Listas Generales'!$B$40:$C$44,2,0),0)</f>
        <v>0</v>
      </c>
      <c r="T86" s="271">
        <f t="shared" si="3"/>
        <v>0</v>
      </c>
      <c r="U86" s="270" t="str">
        <f>IFERROR(VLOOKUP(T86,'Listas Generales'!$B$4:$C$7,2,0),"-")</f>
        <v>Sin clasificar</v>
      </c>
      <c r="V86" s="247"/>
      <c r="W86" s="248"/>
      <c r="X86" s="249"/>
      <c r="Y86" s="249"/>
      <c r="Z86" s="249"/>
      <c r="AA86" s="249"/>
      <c r="AB86" s="240"/>
      <c r="AC86" s="287"/>
      <c r="AD86" s="282"/>
      <c r="AE86" s="282"/>
      <c r="AF86" s="282"/>
      <c r="AG86" s="282"/>
      <c r="AH86" s="285"/>
      <c r="AI86" s="312"/>
      <c r="AJ86" s="285"/>
      <c r="AK86" s="312"/>
      <c r="AL86" s="282"/>
      <c r="AM86" s="250"/>
      <c r="AN86" s="290" t="str">
        <f>IF(ISERROR(VLOOKUP(AL86,'Listas Ley Transparencia'!$H$3:$M$17,2,0)),"",VLOOKUP(AL86,'Listas Ley Transparencia'!$H$3:$M$17,2,0))</f>
        <v/>
      </c>
      <c r="AO86" s="291" t="str">
        <f>IF(ISERROR(VLOOKUP(AL86,'Listas Ley Transparencia'!$H$3:$M$17,3,0)),"",VLOOKUP(AL86,'Listas Ley Transparencia'!$H$3:$M$17,3,0))</f>
        <v/>
      </c>
      <c r="AP86" s="291" t="str">
        <f>IF(ISERROR(VLOOKUP(AL86,'Listas Ley Transparencia'!$H$3:$M$17,4,0)),"",VLOOKUP(AL86,'Listas Ley Transparencia'!$H$3:$M$17,4,0))</f>
        <v/>
      </c>
      <c r="AQ86" s="292" t="str">
        <f>IF(ISERROR(VLOOKUP(AL86,'Listas Ley Transparencia'!$H$3:$M$17,6,0)),"",VLOOKUP(AL86,'Listas Ley Transparencia'!$H$3:$M$17,6,0))</f>
        <v/>
      </c>
      <c r="AR86" s="276"/>
      <c r="AS86" s="249"/>
      <c r="AT86" s="277"/>
      <c r="AU86" s="277"/>
      <c r="AV86" s="240"/>
      <c r="AW86" s="300"/>
      <c r="AX86" s="301"/>
      <c r="AY86" s="302"/>
      <c r="AZ86" s="302"/>
      <c r="BA86" s="303" t="str">
        <f t="shared" si="4"/>
        <v>No</v>
      </c>
    </row>
    <row r="87" spans="1:53" ht="93" customHeight="1">
      <c r="A87" s="241">
        <v>86</v>
      </c>
      <c r="B87" s="242"/>
      <c r="C87" s="242"/>
      <c r="D87" s="242"/>
      <c r="E87" s="243"/>
      <c r="F87" s="242"/>
      <c r="G87" s="242"/>
      <c r="H87" s="242"/>
      <c r="I87" s="252"/>
      <c r="J87" s="252"/>
      <c r="K87" s="245"/>
      <c r="L87" s="246"/>
      <c r="M87" s="267"/>
      <c r="N87" s="270"/>
      <c r="O87" s="269">
        <f>IFERROR(VLOOKUP(N87,'Listas Generales'!$B$25:$C$29,2,0),0)</f>
        <v>0</v>
      </c>
      <c r="P87" s="270"/>
      <c r="Q87" s="269">
        <f>IFERROR(VLOOKUP(P87,'Listas Generales'!$B$32:$C$36,2,0),0)</f>
        <v>0</v>
      </c>
      <c r="R87" s="270"/>
      <c r="S87" s="269">
        <f>IFERROR(VLOOKUP(R87,'Listas Generales'!$B$40:$C$44,2,0),0)</f>
        <v>0</v>
      </c>
      <c r="T87" s="271">
        <f t="shared" si="3"/>
        <v>0</v>
      </c>
      <c r="U87" s="270" t="str">
        <f>IFERROR(VLOOKUP(T87,'Listas Generales'!$B$4:$C$7,2,0),"-")</f>
        <v>Sin clasificar</v>
      </c>
      <c r="V87" s="247"/>
      <c r="W87" s="248"/>
      <c r="X87" s="249"/>
      <c r="Y87" s="249"/>
      <c r="Z87" s="249"/>
      <c r="AA87" s="249"/>
      <c r="AB87" s="240"/>
      <c r="AC87" s="287"/>
      <c r="AD87" s="282"/>
      <c r="AE87" s="282"/>
      <c r="AF87" s="282"/>
      <c r="AG87" s="282"/>
      <c r="AH87" s="285"/>
      <c r="AI87" s="312"/>
      <c r="AJ87" s="285"/>
      <c r="AK87" s="312"/>
      <c r="AL87" s="282"/>
      <c r="AM87" s="250"/>
      <c r="AN87" s="290" t="str">
        <f>IF(ISERROR(VLOOKUP(AL87,'Listas Ley Transparencia'!$H$3:$M$17,2,0)),"",VLOOKUP(AL87,'Listas Ley Transparencia'!$H$3:$M$17,2,0))</f>
        <v/>
      </c>
      <c r="AO87" s="291" t="str">
        <f>IF(ISERROR(VLOOKUP(AL87,'Listas Ley Transparencia'!$H$3:$M$17,3,0)),"",VLOOKUP(AL87,'Listas Ley Transparencia'!$H$3:$M$17,3,0))</f>
        <v/>
      </c>
      <c r="AP87" s="291" t="str">
        <f>IF(ISERROR(VLOOKUP(AL87,'Listas Ley Transparencia'!$H$3:$M$17,4,0)),"",VLOOKUP(AL87,'Listas Ley Transparencia'!$H$3:$M$17,4,0))</f>
        <v/>
      </c>
      <c r="AQ87" s="292" t="str">
        <f>IF(ISERROR(VLOOKUP(AL87,'Listas Ley Transparencia'!$H$3:$M$17,6,0)),"",VLOOKUP(AL87,'Listas Ley Transparencia'!$H$3:$M$17,6,0))</f>
        <v/>
      </c>
      <c r="AR87" s="276"/>
      <c r="AS87" s="249"/>
      <c r="AT87" s="277"/>
      <c r="AU87" s="277"/>
      <c r="AV87" s="240"/>
      <c r="AW87" s="300"/>
      <c r="AX87" s="301"/>
      <c r="AY87" s="302"/>
      <c r="AZ87" s="302"/>
      <c r="BA87" s="303" t="str">
        <f t="shared" si="4"/>
        <v>No</v>
      </c>
    </row>
    <row r="88" spans="1:53" ht="93" customHeight="1">
      <c r="A88" s="241">
        <v>87</v>
      </c>
      <c r="B88" s="242"/>
      <c r="C88" s="242"/>
      <c r="D88" s="242"/>
      <c r="E88" s="243"/>
      <c r="F88" s="242"/>
      <c r="G88" s="242"/>
      <c r="H88" s="242"/>
      <c r="I88" s="252"/>
      <c r="J88" s="252"/>
      <c r="K88" s="245"/>
      <c r="L88" s="246"/>
      <c r="M88" s="267"/>
      <c r="N88" s="270"/>
      <c r="O88" s="269">
        <f>IFERROR(VLOOKUP(N88,'Listas Generales'!$B$25:$C$29,2,0),0)</f>
        <v>0</v>
      </c>
      <c r="P88" s="270"/>
      <c r="Q88" s="269">
        <f>IFERROR(VLOOKUP(P88,'Listas Generales'!$B$32:$C$36,2,0),0)</f>
        <v>0</v>
      </c>
      <c r="R88" s="270"/>
      <c r="S88" s="269">
        <f>IFERROR(VLOOKUP(R88,'Listas Generales'!$B$40:$C$44,2,0),0)</f>
        <v>0</v>
      </c>
      <c r="T88" s="271">
        <f t="shared" si="3"/>
        <v>0</v>
      </c>
      <c r="U88" s="270" t="str">
        <f>IFERROR(VLOOKUP(T88,'Listas Generales'!$B$4:$C$7,2,0),"-")</f>
        <v>Sin clasificar</v>
      </c>
      <c r="V88" s="247"/>
      <c r="W88" s="248"/>
      <c r="X88" s="249"/>
      <c r="Y88" s="249"/>
      <c r="Z88" s="249"/>
      <c r="AA88" s="249"/>
      <c r="AB88" s="240"/>
      <c r="AC88" s="287"/>
      <c r="AD88" s="282"/>
      <c r="AE88" s="282"/>
      <c r="AF88" s="282"/>
      <c r="AG88" s="282"/>
      <c r="AH88" s="285"/>
      <c r="AI88" s="312"/>
      <c r="AJ88" s="285"/>
      <c r="AK88" s="312"/>
      <c r="AL88" s="282"/>
      <c r="AM88" s="250"/>
      <c r="AN88" s="290" t="str">
        <f>IF(ISERROR(VLOOKUP(AL88,'Listas Ley Transparencia'!$H$3:$M$17,2,0)),"",VLOOKUP(AL88,'Listas Ley Transparencia'!$H$3:$M$17,2,0))</f>
        <v/>
      </c>
      <c r="AO88" s="291" t="str">
        <f>IF(ISERROR(VLOOKUP(AL88,'Listas Ley Transparencia'!$H$3:$M$17,3,0)),"",VLOOKUP(AL88,'Listas Ley Transparencia'!$H$3:$M$17,3,0))</f>
        <v/>
      </c>
      <c r="AP88" s="291" t="str">
        <f>IF(ISERROR(VLOOKUP(AL88,'Listas Ley Transparencia'!$H$3:$M$17,4,0)),"",VLOOKUP(AL88,'Listas Ley Transparencia'!$H$3:$M$17,4,0))</f>
        <v/>
      </c>
      <c r="AQ88" s="292" t="str">
        <f>IF(ISERROR(VLOOKUP(AL88,'Listas Ley Transparencia'!$H$3:$M$17,6,0)),"",VLOOKUP(AL88,'Listas Ley Transparencia'!$H$3:$M$17,6,0))</f>
        <v/>
      </c>
      <c r="AR88" s="276"/>
      <c r="AS88" s="249"/>
      <c r="AT88" s="277"/>
      <c r="AU88" s="277"/>
      <c r="AV88" s="240"/>
      <c r="AW88" s="300"/>
      <c r="AX88" s="301"/>
      <c r="AY88" s="302"/>
      <c r="AZ88" s="302"/>
      <c r="BA88" s="303" t="str">
        <f t="shared" si="4"/>
        <v>No</v>
      </c>
    </row>
    <row r="89" spans="1:53" ht="93" customHeight="1">
      <c r="A89" s="241">
        <v>88</v>
      </c>
      <c r="B89" s="242"/>
      <c r="C89" s="242"/>
      <c r="D89" s="242"/>
      <c r="E89" s="243"/>
      <c r="F89" s="242"/>
      <c r="G89" s="242"/>
      <c r="H89" s="242"/>
      <c r="I89" s="252"/>
      <c r="J89" s="252"/>
      <c r="K89" s="245"/>
      <c r="L89" s="246"/>
      <c r="M89" s="267"/>
      <c r="N89" s="270"/>
      <c r="O89" s="269">
        <f>IFERROR(VLOOKUP(N89,'Listas Generales'!$B$25:$C$29,2,0),0)</f>
        <v>0</v>
      </c>
      <c r="P89" s="270"/>
      <c r="Q89" s="269">
        <f>IFERROR(VLOOKUP(P89,'Listas Generales'!$B$32:$C$36,2,0),0)</f>
        <v>0</v>
      </c>
      <c r="R89" s="270"/>
      <c r="S89" s="269">
        <f>IFERROR(VLOOKUP(R89,'Listas Generales'!$B$40:$C$44,2,0),0)</f>
        <v>0</v>
      </c>
      <c r="T89" s="271">
        <f t="shared" si="3"/>
        <v>0</v>
      </c>
      <c r="U89" s="270" t="str">
        <f>IFERROR(VLOOKUP(T89,'Listas Generales'!$B$4:$C$7,2,0),"-")</f>
        <v>Sin clasificar</v>
      </c>
      <c r="V89" s="247"/>
      <c r="W89" s="248"/>
      <c r="X89" s="249"/>
      <c r="Y89" s="249"/>
      <c r="Z89" s="249"/>
      <c r="AA89" s="249"/>
      <c r="AB89" s="240"/>
      <c r="AC89" s="287"/>
      <c r="AD89" s="282"/>
      <c r="AE89" s="282"/>
      <c r="AF89" s="282"/>
      <c r="AG89" s="282"/>
      <c r="AH89" s="285"/>
      <c r="AI89" s="312"/>
      <c r="AJ89" s="285"/>
      <c r="AK89" s="312"/>
      <c r="AL89" s="282"/>
      <c r="AM89" s="250"/>
      <c r="AN89" s="290" t="str">
        <f>IF(ISERROR(VLOOKUP(AL89,'Listas Ley Transparencia'!$H$3:$M$17,2,0)),"",VLOOKUP(AL89,'Listas Ley Transparencia'!$H$3:$M$17,2,0))</f>
        <v/>
      </c>
      <c r="AO89" s="291" t="str">
        <f>IF(ISERROR(VLOOKUP(AL89,'Listas Ley Transparencia'!$H$3:$M$17,3,0)),"",VLOOKUP(AL89,'Listas Ley Transparencia'!$H$3:$M$17,3,0))</f>
        <v/>
      </c>
      <c r="AP89" s="291" t="str">
        <f>IF(ISERROR(VLOOKUP(AL89,'Listas Ley Transparencia'!$H$3:$M$17,4,0)),"",VLOOKUP(AL89,'Listas Ley Transparencia'!$H$3:$M$17,4,0))</f>
        <v/>
      </c>
      <c r="AQ89" s="292" t="str">
        <f>IF(ISERROR(VLOOKUP(AL89,'Listas Ley Transparencia'!$H$3:$M$17,6,0)),"",VLOOKUP(AL89,'Listas Ley Transparencia'!$H$3:$M$17,6,0))</f>
        <v/>
      </c>
      <c r="AR89" s="276"/>
      <c r="AS89" s="249"/>
      <c r="AT89" s="277"/>
      <c r="AU89" s="277"/>
      <c r="AV89" s="240"/>
      <c r="AW89" s="300"/>
      <c r="AX89" s="301"/>
      <c r="AY89" s="302"/>
      <c r="AZ89" s="302"/>
      <c r="BA89" s="303" t="str">
        <f t="shared" si="4"/>
        <v>No</v>
      </c>
    </row>
    <row r="90" spans="1:53" ht="93" customHeight="1">
      <c r="A90" s="241">
        <v>89</v>
      </c>
      <c r="B90" s="242"/>
      <c r="C90" s="242"/>
      <c r="D90" s="242"/>
      <c r="E90" s="243"/>
      <c r="F90" s="242"/>
      <c r="G90" s="242"/>
      <c r="H90" s="242"/>
      <c r="I90" s="252"/>
      <c r="J90" s="252"/>
      <c r="K90" s="245"/>
      <c r="L90" s="246"/>
      <c r="M90" s="267"/>
      <c r="N90" s="270"/>
      <c r="O90" s="269">
        <f>IFERROR(VLOOKUP(N90,'Listas Generales'!$B$25:$C$29,2,0),0)</f>
        <v>0</v>
      </c>
      <c r="P90" s="270"/>
      <c r="Q90" s="269">
        <f>IFERROR(VLOOKUP(P90,'Listas Generales'!$B$32:$C$36,2,0),0)</f>
        <v>0</v>
      </c>
      <c r="R90" s="270"/>
      <c r="S90" s="269">
        <f>IFERROR(VLOOKUP(R90,'Listas Generales'!$B$40:$C$44,2,0),0)</f>
        <v>0</v>
      </c>
      <c r="T90" s="271">
        <f t="shared" si="3"/>
        <v>0</v>
      </c>
      <c r="U90" s="270" t="str">
        <f>IFERROR(VLOOKUP(T90,'Listas Generales'!$B$4:$C$7,2,0),"-")</f>
        <v>Sin clasificar</v>
      </c>
      <c r="V90" s="247"/>
      <c r="W90" s="248"/>
      <c r="X90" s="249"/>
      <c r="Y90" s="249"/>
      <c r="Z90" s="249"/>
      <c r="AA90" s="249"/>
      <c r="AB90" s="240"/>
      <c r="AC90" s="287"/>
      <c r="AD90" s="282"/>
      <c r="AE90" s="282"/>
      <c r="AF90" s="282"/>
      <c r="AG90" s="282"/>
      <c r="AH90" s="285"/>
      <c r="AI90" s="312"/>
      <c r="AJ90" s="285"/>
      <c r="AK90" s="312"/>
      <c r="AL90" s="282"/>
      <c r="AM90" s="250"/>
      <c r="AN90" s="290" t="str">
        <f>IF(ISERROR(VLOOKUP(AL90,'Listas Ley Transparencia'!$H$3:$M$17,2,0)),"",VLOOKUP(AL90,'Listas Ley Transparencia'!$H$3:$M$17,2,0))</f>
        <v/>
      </c>
      <c r="AO90" s="291" t="str">
        <f>IF(ISERROR(VLOOKUP(AL90,'Listas Ley Transparencia'!$H$3:$M$17,3,0)),"",VLOOKUP(AL90,'Listas Ley Transparencia'!$H$3:$M$17,3,0))</f>
        <v/>
      </c>
      <c r="AP90" s="291" t="str">
        <f>IF(ISERROR(VLOOKUP(AL90,'Listas Ley Transparencia'!$H$3:$M$17,4,0)),"",VLOOKUP(AL90,'Listas Ley Transparencia'!$H$3:$M$17,4,0))</f>
        <v/>
      </c>
      <c r="AQ90" s="292" t="str">
        <f>IF(ISERROR(VLOOKUP(AL90,'Listas Ley Transparencia'!$H$3:$M$17,6,0)),"",VLOOKUP(AL90,'Listas Ley Transparencia'!$H$3:$M$17,6,0))</f>
        <v/>
      </c>
      <c r="AR90" s="276"/>
      <c r="AS90" s="249"/>
      <c r="AT90" s="277"/>
      <c r="AU90" s="277"/>
      <c r="AV90" s="240"/>
      <c r="AW90" s="300"/>
      <c r="AX90" s="301"/>
      <c r="AY90" s="302"/>
      <c r="AZ90" s="302"/>
      <c r="BA90" s="303" t="str">
        <f t="shared" si="4"/>
        <v>No</v>
      </c>
    </row>
    <row r="91" spans="1:53" ht="93" customHeight="1">
      <c r="A91" s="241">
        <v>90</v>
      </c>
      <c r="B91" s="242"/>
      <c r="C91" s="242"/>
      <c r="D91" s="242"/>
      <c r="E91" s="243"/>
      <c r="F91" s="242"/>
      <c r="G91" s="242"/>
      <c r="H91" s="242"/>
      <c r="I91" s="252"/>
      <c r="J91" s="252"/>
      <c r="K91" s="245"/>
      <c r="L91" s="246"/>
      <c r="M91" s="267"/>
      <c r="N91" s="270"/>
      <c r="O91" s="269">
        <f>IFERROR(VLOOKUP(N91,'Listas Generales'!$B$25:$C$29,2,0),0)</f>
        <v>0</v>
      </c>
      <c r="P91" s="270"/>
      <c r="Q91" s="269">
        <f>IFERROR(VLOOKUP(P91,'Listas Generales'!$B$32:$C$36,2,0),0)</f>
        <v>0</v>
      </c>
      <c r="R91" s="270"/>
      <c r="S91" s="269">
        <f>IFERROR(VLOOKUP(R91,'Listas Generales'!$B$40:$C$44,2,0),0)</f>
        <v>0</v>
      </c>
      <c r="T91" s="271">
        <f t="shared" si="3"/>
        <v>0</v>
      </c>
      <c r="U91" s="270" t="str">
        <f>IFERROR(VLOOKUP(T91,'Listas Generales'!$B$4:$C$7,2,0),"-")</f>
        <v>Sin clasificar</v>
      </c>
      <c r="V91" s="247"/>
      <c r="W91" s="248"/>
      <c r="X91" s="249"/>
      <c r="Y91" s="249"/>
      <c r="Z91" s="249"/>
      <c r="AA91" s="249"/>
      <c r="AB91" s="240"/>
      <c r="AC91" s="287"/>
      <c r="AD91" s="282"/>
      <c r="AE91" s="282"/>
      <c r="AF91" s="282"/>
      <c r="AG91" s="282"/>
      <c r="AH91" s="285"/>
      <c r="AI91" s="312"/>
      <c r="AJ91" s="285"/>
      <c r="AK91" s="312"/>
      <c r="AL91" s="282"/>
      <c r="AM91" s="250"/>
      <c r="AN91" s="290" t="str">
        <f>IF(ISERROR(VLOOKUP(AL91,'Listas Ley Transparencia'!$H$3:$M$17,2,0)),"",VLOOKUP(AL91,'Listas Ley Transparencia'!$H$3:$M$17,2,0))</f>
        <v/>
      </c>
      <c r="AO91" s="291" t="str">
        <f>IF(ISERROR(VLOOKUP(AL91,'Listas Ley Transparencia'!$H$3:$M$17,3,0)),"",VLOOKUP(AL91,'Listas Ley Transparencia'!$H$3:$M$17,3,0))</f>
        <v/>
      </c>
      <c r="AP91" s="291" t="str">
        <f>IF(ISERROR(VLOOKUP(AL91,'Listas Ley Transparencia'!$H$3:$M$17,4,0)),"",VLOOKUP(AL91,'Listas Ley Transparencia'!$H$3:$M$17,4,0))</f>
        <v/>
      </c>
      <c r="AQ91" s="292" t="str">
        <f>IF(ISERROR(VLOOKUP(AL91,'Listas Ley Transparencia'!$H$3:$M$17,6,0)),"",VLOOKUP(AL91,'Listas Ley Transparencia'!$H$3:$M$17,6,0))</f>
        <v/>
      </c>
      <c r="AR91" s="276"/>
      <c r="AS91" s="249"/>
      <c r="AT91" s="277"/>
      <c r="AU91" s="277"/>
      <c r="AV91" s="240"/>
      <c r="AW91" s="300"/>
      <c r="AX91" s="301"/>
      <c r="AY91" s="302"/>
      <c r="AZ91" s="302"/>
      <c r="BA91" s="303" t="str">
        <f t="shared" si="4"/>
        <v>No</v>
      </c>
    </row>
    <row r="92" spans="1:53" ht="93" customHeight="1">
      <c r="A92" s="241">
        <v>91</v>
      </c>
      <c r="B92" s="242"/>
      <c r="C92" s="242"/>
      <c r="D92" s="242"/>
      <c r="E92" s="243"/>
      <c r="F92" s="242"/>
      <c r="G92" s="242"/>
      <c r="H92" s="242"/>
      <c r="I92" s="252"/>
      <c r="J92" s="252"/>
      <c r="K92" s="245"/>
      <c r="L92" s="246"/>
      <c r="M92" s="267"/>
      <c r="N92" s="270"/>
      <c r="O92" s="269">
        <f>IFERROR(VLOOKUP(N92,'Listas Generales'!$B$25:$C$29,2,0),0)</f>
        <v>0</v>
      </c>
      <c r="P92" s="270"/>
      <c r="Q92" s="269">
        <f>IFERROR(VLOOKUP(P92,'Listas Generales'!$B$32:$C$36,2,0),0)</f>
        <v>0</v>
      </c>
      <c r="R92" s="270"/>
      <c r="S92" s="269">
        <f>IFERROR(VLOOKUP(R92,'Listas Generales'!$B$40:$C$44,2,0),0)</f>
        <v>0</v>
      </c>
      <c r="T92" s="271">
        <f t="shared" si="3"/>
        <v>0</v>
      </c>
      <c r="U92" s="270" t="str">
        <f>IFERROR(VLOOKUP(T92,'Listas Generales'!$B$4:$C$7,2,0),"-")</f>
        <v>Sin clasificar</v>
      </c>
      <c r="V92" s="247"/>
      <c r="W92" s="248"/>
      <c r="X92" s="249"/>
      <c r="Y92" s="249"/>
      <c r="Z92" s="249"/>
      <c r="AA92" s="249"/>
      <c r="AB92" s="240"/>
      <c r="AC92" s="287"/>
      <c r="AD92" s="282"/>
      <c r="AE92" s="282"/>
      <c r="AF92" s="282"/>
      <c r="AG92" s="282"/>
      <c r="AH92" s="285"/>
      <c r="AI92" s="312"/>
      <c r="AJ92" s="285"/>
      <c r="AK92" s="312"/>
      <c r="AL92" s="282"/>
      <c r="AM92" s="250"/>
      <c r="AN92" s="290" t="str">
        <f>IF(ISERROR(VLOOKUP(AL92,'Listas Ley Transparencia'!$H$3:$M$17,2,0)),"",VLOOKUP(AL92,'Listas Ley Transparencia'!$H$3:$M$17,2,0))</f>
        <v/>
      </c>
      <c r="AO92" s="291" t="str">
        <f>IF(ISERROR(VLOOKUP(AL92,'Listas Ley Transparencia'!$H$3:$M$17,3,0)),"",VLOOKUP(AL92,'Listas Ley Transparencia'!$H$3:$M$17,3,0))</f>
        <v/>
      </c>
      <c r="AP92" s="291" t="str">
        <f>IF(ISERROR(VLOOKUP(AL92,'Listas Ley Transparencia'!$H$3:$M$17,4,0)),"",VLOOKUP(AL92,'Listas Ley Transparencia'!$H$3:$M$17,4,0))</f>
        <v/>
      </c>
      <c r="AQ92" s="292" t="str">
        <f>IF(ISERROR(VLOOKUP(AL92,'Listas Ley Transparencia'!$H$3:$M$17,6,0)),"",VLOOKUP(AL92,'Listas Ley Transparencia'!$H$3:$M$17,6,0))</f>
        <v/>
      </c>
      <c r="AR92" s="276"/>
      <c r="AS92" s="249"/>
      <c r="AT92" s="277"/>
      <c r="AU92" s="277"/>
      <c r="AV92" s="240"/>
      <c r="AW92" s="300"/>
      <c r="AX92" s="301"/>
      <c r="AY92" s="302"/>
      <c r="AZ92" s="302"/>
      <c r="BA92" s="303" t="str">
        <f t="shared" si="4"/>
        <v>No</v>
      </c>
    </row>
    <row r="93" spans="1:53" ht="93" customHeight="1">
      <c r="A93" s="241">
        <v>92</v>
      </c>
      <c r="B93" s="242"/>
      <c r="C93" s="242"/>
      <c r="D93" s="242"/>
      <c r="E93" s="243"/>
      <c r="F93" s="242"/>
      <c r="G93" s="242"/>
      <c r="H93" s="242"/>
      <c r="I93" s="252"/>
      <c r="J93" s="252"/>
      <c r="K93" s="245"/>
      <c r="L93" s="246"/>
      <c r="M93" s="267"/>
      <c r="N93" s="270"/>
      <c r="O93" s="269">
        <f>IFERROR(VLOOKUP(N93,'Listas Generales'!$B$25:$C$29,2,0),0)</f>
        <v>0</v>
      </c>
      <c r="P93" s="270"/>
      <c r="Q93" s="269">
        <f>IFERROR(VLOOKUP(P93,'Listas Generales'!$B$32:$C$36,2,0),0)</f>
        <v>0</v>
      </c>
      <c r="R93" s="270"/>
      <c r="S93" s="269">
        <f>IFERROR(VLOOKUP(R93,'Listas Generales'!$B$40:$C$44,2,0),0)</f>
        <v>0</v>
      </c>
      <c r="T93" s="271">
        <f t="shared" si="3"/>
        <v>0</v>
      </c>
      <c r="U93" s="270" t="str">
        <f>IFERROR(VLOOKUP(T93,'Listas Generales'!$B$4:$C$7,2,0),"-")</f>
        <v>Sin clasificar</v>
      </c>
      <c r="V93" s="247"/>
      <c r="W93" s="248"/>
      <c r="X93" s="249"/>
      <c r="Y93" s="249"/>
      <c r="Z93" s="249"/>
      <c r="AA93" s="249"/>
      <c r="AB93" s="240"/>
      <c r="AC93" s="287"/>
      <c r="AD93" s="282"/>
      <c r="AE93" s="282"/>
      <c r="AF93" s="282"/>
      <c r="AG93" s="282"/>
      <c r="AH93" s="285"/>
      <c r="AI93" s="312"/>
      <c r="AJ93" s="285"/>
      <c r="AK93" s="312"/>
      <c r="AL93" s="282"/>
      <c r="AM93" s="250"/>
      <c r="AN93" s="290" t="str">
        <f>IF(ISERROR(VLOOKUP(AL93,'Listas Ley Transparencia'!$H$3:$M$17,2,0)),"",VLOOKUP(AL93,'Listas Ley Transparencia'!$H$3:$M$17,2,0))</f>
        <v/>
      </c>
      <c r="AO93" s="291" t="str">
        <f>IF(ISERROR(VLOOKUP(AL93,'Listas Ley Transparencia'!$H$3:$M$17,3,0)),"",VLOOKUP(AL93,'Listas Ley Transparencia'!$H$3:$M$17,3,0))</f>
        <v/>
      </c>
      <c r="AP93" s="291" t="str">
        <f>IF(ISERROR(VLOOKUP(AL93,'Listas Ley Transparencia'!$H$3:$M$17,4,0)),"",VLOOKUP(AL93,'Listas Ley Transparencia'!$H$3:$M$17,4,0))</f>
        <v/>
      </c>
      <c r="AQ93" s="292" t="str">
        <f>IF(ISERROR(VLOOKUP(AL93,'Listas Ley Transparencia'!$H$3:$M$17,6,0)),"",VLOOKUP(AL93,'Listas Ley Transparencia'!$H$3:$M$17,6,0))</f>
        <v/>
      </c>
      <c r="AR93" s="276"/>
      <c r="AS93" s="249"/>
      <c r="AT93" s="277"/>
      <c r="AU93" s="277"/>
      <c r="AV93" s="240"/>
      <c r="AW93" s="300"/>
      <c r="AX93" s="301"/>
      <c r="AY93" s="302"/>
      <c r="AZ93" s="302"/>
      <c r="BA93" s="303" t="str">
        <f t="shared" si="4"/>
        <v>No</v>
      </c>
    </row>
    <row r="94" spans="1:53" ht="93" customHeight="1">
      <c r="A94" s="241">
        <v>93</v>
      </c>
      <c r="B94" s="242"/>
      <c r="C94" s="242"/>
      <c r="D94" s="242"/>
      <c r="E94" s="243"/>
      <c r="F94" s="242"/>
      <c r="G94" s="242"/>
      <c r="H94" s="242"/>
      <c r="I94" s="252"/>
      <c r="J94" s="252"/>
      <c r="K94" s="245"/>
      <c r="L94" s="246"/>
      <c r="M94" s="267"/>
      <c r="N94" s="270"/>
      <c r="O94" s="269">
        <f>IFERROR(VLOOKUP(N94,'Listas Generales'!$B$25:$C$29,2,0),0)</f>
        <v>0</v>
      </c>
      <c r="P94" s="270"/>
      <c r="Q94" s="269">
        <f>IFERROR(VLOOKUP(P94,'Listas Generales'!$B$32:$C$36,2,0),0)</f>
        <v>0</v>
      </c>
      <c r="R94" s="270"/>
      <c r="S94" s="269">
        <f>IFERROR(VLOOKUP(R94,'Listas Generales'!$B$40:$C$44,2,0),0)</f>
        <v>0</v>
      </c>
      <c r="T94" s="271">
        <f t="shared" si="3"/>
        <v>0</v>
      </c>
      <c r="U94" s="270" t="str">
        <f>IFERROR(VLOOKUP(T94,'Listas Generales'!$B$4:$C$7,2,0),"-")</f>
        <v>Sin clasificar</v>
      </c>
      <c r="V94" s="247"/>
      <c r="W94" s="248"/>
      <c r="X94" s="249"/>
      <c r="Y94" s="249"/>
      <c r="Z94" s="249"/>
      <c r="AA94" s="249"/>
      <c r="AB94" s="240"/>
      <c r="AC94" s="287"/>
      <c r="AD94" s="282"/>
      <c r="AE94" s="282"/>
      <c r="AF94" s="282"/>
      <c r="AG94" s="282"/>
      <c r="AH94" s="285"/>
      <c r="AI94" s="312"/>
      <c r="AJ94" s="285"/>
      <c r="AK94" s="312"/>
      <c r="AL94" s="282"/>
      <c r="AM94" s="250"/>
      <c r="AN94" s="290" t="str">
        <f>IF(ISERROR(VLOOKUP(AL94,'Listas Ley Transparencia'!$H$3:$M$17,2,0)),"",VLOOKUP(AL94,'Listas Ley Transparencia'!$H$3:$M$17,2,0))</f>
        <v/>
      </c>
      <c r="AO94" s="291" t="str">
        <f>IF(ISERROR(VLOOKUP(AL94,'Listas Ley Transparencia'!$H$3:$M$17,3,0)),"",VLOOKUP(AL94,'Listas Ley Transparencia'!$H$3:$M$17,3,0))</f>
        <v/>
      </c>
      <c r="AP94" s="291" t="str">
        <f>IF(ISERROR(VLOOKUP(AL94,'Listas Ley Transparencia'!$H$3:$M$17,4,0)),"",VLOOKUP(AL94,'Listas Ley Transparencia'!$H$3:$M$17,4,0))</f>
        <v/>
      </c>
      <c r="AQ94" s="292" t="str">
        <f>IF(ISERROR(VLOOKUP(AL94,'Listas Ley Transparencia'!$H$3:$M$17,6,0)),"",VLOOKUP(AL94,'Listas Ley Transparencia'!$H$3:$M$17,6,0))</f>
        <v/>
      </c>
      <c r="AR94" s="276"/>
      <c r="AS94" s="249"/>
      <c r="AT94" s="277"/>
      <c r="AU94" s="277"/>
      <c r="AV94" s="240"/>
      <c r="AW94" s="300"/>
      <c r="AX94" s="301"/>
      <c r="AY94" s="302"/>
      <c r="AZ94" s="302"/>
      <c r="BA94" s="303" t="str">
        <f t="shared" si="4"/>
        <v>No</v>
      </c>
    </row>
    <row r="95" spans="1:53" ht="93" customHeight="1">
      <c r="A95" s="241">
        <v>94</v>
      </c>
      <c r="B95" s="242"/>
      <c r="C95" s="242"/>
      <c r="D95" s="242"/>
      <c r="E95" s="243"/>
      <c r="F95" s="242"/>
      <c r="G95" s="242"/>
      <c r="H95" s="242"/>
      <c r="I95" s="252"/>
      <c r="J95" s="252"/>
      <c r="K95" s="245"/>
      <c r="L95" s="246"/>
      <c r="M95" s="267"/>
      <c r="N95" s="270"/>
      <c r="O95" s="269">
        <f>IFERROR(VLOOKUP(N95,'Listas Generales'!$B$25:$C$29,2,0),0)</f>
        <v>0</v>
      </c>
      <c r="P95" s="270"/>
      <c r="Q95" s="269">
        <f>IFERROR(VLOOKUP(P95,'Listas Generales'!$B$32:$C$36,2,0),0)</f>
        <v>0</v>
      </c>
      <c r="R95" s="270"/>
      <c r="S95" s="269">
        <f>IFERROR(VLOOKUP(R95,'Listas Generales'!$B$40:$C$44,2,0),0)</f>
        <v>0</v>
      </c>
      <c r="T95" s="271">
        <f t="shared" si="3"/>
        <v>0</v>
      </c>
      <c r="U95" s="270" t="str">
        <f>IFERROR(VLOOKUP(T95,'Listas Generales'!$B$4:$C$7,2,0),"-")</f>
        <v>Sin clasificar</v>
      </c>
      <c r="V95" s="247"/>
      <c r="W95" s="248"/>
      <c r="X95" s="249"/>
      <c r="Y95" s="249"/>
      <c r="Z95" s="249"/>
      <c r="AA95" s="249"/>
      <c r="AB95" s="240"/>
      <c r="AC95" s="287"/>
      <c r="AD95" s="282"/>
      <c r="AE95" s="282"/>
      <c r="AF95" s="282"/>
      <c r="AG95" s="282"/>
      <c r="AH95" s="285"/>
      <c r="AI95" s="312"/>
      <c r="AJ95" s="285"/>
      <c r="AK95" s="312"/>
      <c r="AL95" s="282"/>
      <c r="AM95" s="250"/>
      <c r="AN95" s="290" t="str">
        <f>IF(ISERROR(VLOOKUP(AL95,'Listas Ley Transparencia'!$H$3:$M$17,2,0)),"",VLOOKUP(AL95,'Listas Ley Transparencia'!$H$3:$M$17,2,0))</f>
        <v/>
      </c>
      <c r="AO95" s="291" t="str">
        <f>IF(ISERROR(VLOOKUP(AL95,'Listas Ley Transparencia'!$H$3:$M$17,3,0)),"",VLOOKUP(AL95,'Listas Ley Transparencia'!$H$3:$M$17,3,0))</f>
        <v/>
      </c>
      <c r="AP95" s="291" t="str">
        <f>IF(ISERROR(VLOOKUP(AL95,'Listas Ley Transparencia'!$H$3:$M$17,4,0)),"",VLOOKUP(AL95,'Listas Ley Transparencia'!$H$3:$M$17,4,0))</f>
        <v/>
      </c>
      <c r="AQ95" s="292" t="str">
        <f>IF(ISERROR(VLOOKUP(AL95,'Listas Ley Transparencia'!$H$3:$M$17,6,0)),"",VLOOKUP(AL95,'Listas Ley Transparencia'!$H$3:$M$17,6,0))</f>
        <v/>
      </c>
      <c r="AR95" s="276"/>
      <c r="AS95" s="249"/>
      <c r="AT95" s="277"/>
      <c r="AU95" s="277"/>
      <c r="AV95" s="240"/>
      <c r="AW95" s="300"/>
      <c r="AX95" s="301"/>
      <c r="AY95" s="302"/>
      <c r="AZ95" s="302"/>
      <c r="BA95" s="303" t="str">
        <f t="shared" si="4"/>
        <v>No</v>
      </c>
    </row>
    <row r="96" spans="1:53" ht="93" customHeight="1">
      <c r="A96" s="241">
        <v>95</v>
      </c>
      <c r="B96" s="242"/>
      <c r="C96" s="242"/>
      <c r="D96" s="242"/>
      <c r="E96" s="243"/>
      <c r="F96" s="242"/>
      <c r="G96" s="242"/>
      <c r="H96" s="242"/>
      <c r="I96" s="252"/>
      <c r="J96" s="252"/>
      <c r="K96" s="245"/>
      <c r="L96" s="246"/>
      <c r="M96" s="267"/>
      <c r="N96" s="270"/>
      <c r="O96" s="269">
        <f>IFERROR(VLOOKUP(N96,'Listas Generales'!$B$25:$C$29,2,0),0)</f>
        <v>0</v>
      </c>
      <c r="P96" s="270"/>
      <c r="Q96" s="269">
        <f>IFERROR(VLOOKUP(P96,'Listas Generales'!$B$32:$C$36,2,0),0)</f>
        <v>0</v>
      </c>
      <c r="R96" s="270"/>
      <c r="S96" s="269">
        <f>IFERROR(VLOOKUP(R96,'Listas Generales'!$B$40:$C$44,2,0),0)</f>
        <v>0</v>
      </c>
      <c r="T96" s="271">
        <f t="shared" si="3"/>
        <v>0</v>
      </c>
      <c r="U96" s="270" t="str">
        <f>IFERROR(VLOOKUP(T96,'Listas Generales'!$B$4:$C$7,2,0),"-")</f>
        <v>Sin clasificar</v>
      </c>
      <c r="V96" s="247"/>
      <c r="W96" s="248"/>
      <c r="X96" s="249"/>
      <c r="Y96" s="249"/>
      <c r="Z96" s="249"/>
      <c r="AA96" s="249"/>
      <c r="AB96" s="240"/>
      <c r="AC96" s="287"/>
      <c r="AD96" s="282"/>
      <c r="AE96" s="282"/>
      <c r="AF96" s="282"/>
      <c r="AG96" s="282"/>
      <c r="AH96" s="285"/>
      <c r="AI96" s="312"/>
      <c r="AJ96" s="285"/>
      <c r="AK96" s="312"/>
      <c r="AL96" s="282"/>
      <c r="AM96" s="250"/>
      <c r="AN96" s="290" t="str">
        <f>IF(ISERROR(VLOOKUP(AL96,'Listas Ley Transparencia'!$H$3:$M$17,2,0)),"",VLOOKUP(AL96,'Listas Ley Transparencia'!$H$3:$M$17,2,0))</f>
        <v/>
      </c>
      <c r="AO96" s="291" t="str">
        <f>IF(ISERROR(VLOOKUP(AL96,'Listas Ley Transparencia'!$H$3:$M$17,3,0)),"",VLOOKUP(AL96,'Listas Ley Transparencia'!$H$3:$M$17,3,0))</f>
        <v/>
      </c>
      <c r="AP96" s="291" t="str">
        <f>IF(ISERROR(VLOOKUP(AL96,'Listas Ley Transparencia'!$H$3:$M$17,4,0)),"",VLOOKUP(AL96,'Listas Ley Transparencia'!$H$3:$M$17,4,0))</f>
        <v/>
      </c>
      <c r="AQ96" s="292" t="str">
        <f>IF(ISERROR(VLOOKUP(AL96,'Listas Ley Transparencia'!$H$3:$M$17,6,0)),"",VLOOKUP(AL96,'Listas Ley Transparencia'!$H$3:$M$17,6,0))</f>
        <v/>
      </c>
      <c r="AR96" s="276"/>
      <c r="AS96" s="249"/>
      <c r="AT96" s="277"/>
      <c r="AU96" s="277"/>
      <c r="AV96" s="240"/>
      <c r="AW96" s="300"/>
      <c r="AX96" s="301"/>
      <c r="AY96" s="302"/>
      <c r="AZ96" s="302"/>
      <c r="BA96" s="303" t="str">
        <f t="shared" si="4"/>
        <v>No</v>
      </c>
    </row>
    <row r="97" spans="1:53" ht="93" customHeight="1">
      <c r="A97" s="241">
        <v>96</v>
      </c>
      <c r="B97" s="242"/>
      <c r="C97" s="242"/>
      <c r="D97" s="242"/>
      <c r="E97" s="243"/>
      <c r="F97" s="242"/>
      <c r="G97" s="242"/>
      <c r="H97" s="242"/>
      <c r="I97" s="252"/>
      <c r="J97" s="252"/>
      <c r="K97" s="245"/>
      <c r="L97" s="246"/>
      <c r="M97" s="267"/>
      <c r="N97" s="270"/>
      <c r="O97" s="269">
        <f>IFERROR(VLOOKUP(N97,'Listas Generales'!$B$25:$C$29,2,0),0)</f>
        <v>0</v>
      </c>
      <c r="P97" s="270"/>
      <c r="Q97" s="269">
        <f>IFERROR(VLOOKUP(P97,'Listas Generales'!$B$32:$C$36,2,0),0)</f>
        <v>0</v>
      </c>
      <c r="R97" s="270"/>
      <c r="S97" s="269">
        <f>IFERROR(VLOOKUP(R97,'Listas Generales'!$B$40:$C$44,2,0),0)</f>
        <v>0</v>
      </c>
      <c r="T97" s="271">
        <f t="shared" si="3"/>
        <v>0</v>
      </c>
      <c r="U97" s="270" t="str">
        <f>IFERROR(VLOOKUP(T97,'Listas Generales'!$B$4:$C$7,2,0),"-")</f>
        <v>Sin clasificar</v>
      </c>
      <c r="V97" s="247"/>
      <c r="W97" s="248"/>
      <c r="X97" s="249"/>
      <c r="Y97" s="249"/>
      <c r="Z97" s="249"/>
      <c r="AA97" s="249"/>
      <c r="AB97" s="240"/>
      <c r="AC97" s="287"/>
      <c r="AD97" s="282"/>
      <c r="AE97" s="282"/>
      <c r="AF97" s="282"/>
      <c r="AG97" s="282"/>
      <c r="AH97" s="285"/>
      <c r="AI97" s="312"/>
      <c r="AJ97" s="285"/>
      <c r="AK97" s="312"/>
      <c r="AL97" s="282"/>
      <c r="AM97" s="250"/>
      <c r="AN97" s="290" t="str">
        <f>IF(ISERROR(VLOOKUP(AL97,'Listas Ley Transparencia'!$H$3:$M$17,2,0)),"",VLOOKUP(AL97,'Listas Ley Transparencia'!$H$3:$M$17,2,0))</f>
        <v/>
      </c>
      <c r="AO97" s="291" t="str">
        <f>IF(ISERROR(VLOOKUP(AL97,'Listas Ley Transparencia'!$H$3:$M$17,3,0)),"",VLOOKUP(AL97,'Listas Ley Transparencia'!$H$3:$M$17,3,0))</f>
        <v/>
      </c>
      <c r="AP97" s="291" t="str">
        <f>IF(ISERROR(VLOOKUP(AL97,'Listas Ley Transparencia'!$H$3:$M$17,4,0)),"",VLOOKUP(AL97,'Listas Ley Transparencia'!$H$3:$M$17,4,0))</f>
        <v/>
      </c>
      <c r="AQ97" s="292" t="str">
        <f>IF(ISERROR(VLOOKUP(AL97,'Listas Ley Transparencia'!$H$3:$M$17,6,0)),"",VLOOKUP(AL97,'Listas Ley Transparencia'!$H$3:$M$17,6,0))</f>
        <v/>
      </c>
      <c r="AR97" s="276"/>
      <c r="AS97" s="249"/>
      <c r="AT97" s="277"/>
      <c r="AU97" s="277"/>
      <c r="AV97" s="240"/>
      <c r="AW97" s="300"/>
      <c r="AX97" s="301"/>
      <c r="AY97" s="302"/>
      <c r="AZ97" s="302"/>
      <c r="BA97" s="303" t="str">
        <f t="shared" si="4"/>
        <v>No</v>
      </c>
    </row>
    <row r="98" spans="1:53" ht="93" customHeight="1">
      <c r="A98" s="241">
        <v>97</v>
      </c>
      <c r="B98" s="242"/>
      <c r="C98" s="242"/>
      <c r="D98" s="242"/>
      <c r="E98" s="243"/>
      <c r="F98" s="242"/>
      <c r="G98" s="242"/>
      <c r="H98" s="242"/>
      <c r="I98" s="252"/>
      <c r="J98" s="252"/>
      <c r="K98" s="245"/>
      <c r="L98" s="246"/>
      <c r="M98" s="267"/>
      <c r="N98" s="270"/>
      <c r="O98" s="269">
        <f>IFERROR(VLOOKUP(N98,'Listas Generales'!$B$25:$C$29,2,0),0)</f>
        <v>0</v>
      </c>
      <c r="P98" s="270"/>
      <c r="Q98" s="269">
        <f>IFERROR(VLOOKUP(P98,'Listas Generales'!$B$32:$C$36,2,0),0)</f>
        <v>0</v>
      </c>
      <c r="R98" s="270"/>
      <c r="S98" s="269">
        <f>IFERROR(VLOOKUP(R98,'Listas Generales'!$B$40:$C$44,2,0),0)</f>
        <v>0</v>
      </c>
      <c r="T98" s="271">
        <f t="shared" si="3"/>
        <v>0</v>
      </c>
      <c r="U98" s="270" t="str">
        <f>IFERROR(VLOOKUP(T98,'Listas Generales'!$B$4:$C$7,2,0),"-")</f>
        <v>Sin clasificar</v>
      </c>
      <c r="V98" s="247"/>
      <c r="W98" s="248"/>
      <c r="X98" s="249"/>
      <c r="Y98" s="249"/>
      <c r="Z98" s="249"/>
      <c r="AA98" s="249"/>
      <c r="AB98" s="240"/>
      <c r="AC98" s="287"/>
      <c r="AD98" s="282"/>
      <c r="AE98" s="282"/>
      <c r="AF98" s="282"/>
      <c r="AG98" s="282"/>
      <c r="AH98" s="285"/>
      <c r="AI98" s="312"/>
      <c r="AJ98" s="285"/>
      <c r="AK98" s="312"/>
      <c r="AL98" s="282"/>
      <c r="AM98" s="250"/>
      <c r="AN98" s="290" t="str">
        <f>IF(ISERROR(VLOOKUP(AL98,'Listas Ley Transparencia'!$H$3:$M$17,2,0)),"",VLOOKUP(AL98,'Listas Ley Transparencia'!$H$3:$M$17,2,0))</f>
        <v/>
      </c>
      <c r="AO98" s="291" t="str">
        <f>IF(ISERROR(VLOOKUP(AL98,'Listas Ley Transparencia'!$H$3:$M$17,3,0)),"",VLOOKUP(AL98,'Listas Ley Transparencia'!$H$3:$M$17,3,0))</f>
        <v/>
      </c>
      <c r="AP98" s="291" t="str">
        <f>IF(ISERROR(VLOOKUP(AL98,'Listas Ley Transparencia'!$H$3:$M$17,4,0)),"",VLOOKUP(AL98,'Listas Ley Transparencia'!$H$3:$M$17,4,0))</f>
        <v/>
      </c>
      <c r="AQ98" s="292" t="str">
        <f>IF(ISERROR(VLOOKUP(AL98,'Listas Ley Transparencia'!$H$3:$M$17,6,0)),"",VLOOKUP(AL98,'Listas Ley Transparencia'!$H$3:$M$17,6,0))</f>
        <v/>
      </c>
      <c r="AR98" s="276"/>
      <c r="AS98" s="249"/>
      <c r="AT98" s="277"/>
      <c r="AU98" s="277"/>
      <c r="AV98" s="240"/>
      <c r="AW98" s="300"/>
      <c r="AX98" s="301"/>
      <c r="AY98" s="302"/>
      <c r="AZ98" s="302"/>
      <c r="BA98" s="303" t="str">
        <f t="shared" si="4"/>
        <v>No</v>
      </c>
    </row>
    <row r="99" spans="1:53" ht="93" customHeight="1">
      <c r="A99" s="241">
        <v>98</v>
      </c>
      <c r="B99" s="242"/>
      <c r="C99" s="242"/>
      <c r="D99" s="242"/>
      <c r="E99" s="243"/>
      <c r="F99" s="242"/>
      <c r="G99" s="242"/>
      <c r="H99" s="242"/>
      <c r="I99" s="252"/>
      <c r="J99" s="252"/>
      <c r="K99" s="245"/>
      <c r="L99" s="246"/>
      <c r="M99" s="267"/>
      <c r="N99" s="270"/>
      <c r="O99" s="269">
        <f>IFERROR(VLOOKUP(N99,'Listas Generales'!$B$25:$C$29,2,0),0)</f>
        <v>0</v>
      </c>
      <c r="P99" s="270"/>
      <c r="Q99" s="269">
        <f>IFERROR(VLOOKUP(P99,'Listas Generales'!$B$32:$C$36,2,0),0)</f>
        <v>0</v>
      </c>
      <c r="R99" s="270"/>
      <c r="S99" s="269">
        <f>IFERROR(VLOOKUP(R99,'Listas Generales'!$B$40:$C$44,2,0),0)</f>
        <v>0</v>
      </c>
      <c r="T99" s="271">
        <f t="shared" si="3"/>
        <v>0</v>
      </c>
      <c r="U99" s="270" t="str">
        <f>IFERROR(VLOOKUP(T99,'Listas Generales'!$B$4:$C$7,2,0),"-")</f>
        <v>Sin clasificar</v>
      </c>
      <c r="V99" s="247"/>
      <c r="W99" s="248"/>
      <c r="X99" s="249"/>
      <c r="Y99" s="249"/>
      <c r="Z99" s="249"/>
      <c r="AA99" s="249"/>
      <c r="AB99" s="240"/>
      <c r="AC99" s="287"/>
      <c r="AD99" s="282"/>
      <c r="AE99" s="282"/>
      <c r="AF99" s="282"/>
      <c r="AG99" s="282"/>
      <c r="AH99" s="285"/>
      <c r="AI99" s="312"/>
      <c r="AJ99" s="285"/>
      <c r="AK99" s="312"/>
      <c r="AL99" s="282"/>
      <c r="AM99" s="250"/>
      <c r="AN99" s="290" t="str">
        <f>IF(ISERROR(VLOOKUP(AL99,'Listas Ley Transparencia'!$H$3:$M$17,2,0)),"",VLOOKUP(AL99,'Listas Ley Transparencia'!$H$3:$M$17,2,0))</f>
        <v/>
      </c>
      <c r="AO99" s="291" t="str">
        <f>IF(ISERROR(VLOOKUP(AL99,'Listas Ley Transparencia'!$H$3:$M$17,3,0)),"",VLOOKUP(AL99,'Listas Ley Transparencia'!$H$3:$M$17,3,0))</f>
        <v/>
      </c>
      <c r="AP99" s="291" t="str">
        <f>IF(ISERROR(VLOOKUP(AL99,'Listas Ley Transparencia'!$H$3:$M$17,4,0)),"",VLOOKUP(AL99,'Listas Ley Transparencia'!$H$3:$M$17,4,0))</f>
        <v/>
      </c>
      <c r="AQ99" s="292" t="str">
        <f>IF(ISERROR(VLOOKUP(AL99,'Listas Ley Transparencia'!$H$3:$M$17,6,0)),"",VLOOKUP(AL99,'Listas Ley Transparencia'!$H$3:$M$17,6,0))</f>
        <v/>
      </c>
      <c r="AR99" s="276"/>
      <c r="AS99" s="249"/>
      <c r="AT99" s="277"/>
      <c r="AU99" s="277"/>
      <c r="AV99" s="240"/>
      <c r="AW99" s="300"/>
      <c r="AX99" s="301"/>
      <c r="AY99" s="302"/>
      <c r="AZ99" s="302"/>
      <c r="BA99" s="303" t="str">
        <f t="shared" si="4"/>
        <v>No</v>
      </c>
    </row>
    <row r="100" spans="1:53" ht="93" customHeight="1">
      <c r="A100" s="241">
        <v>99</v>
      </c>
      <c r="B100" s="242"/>
      <c r="C100" s="242"/>
      <c r="D100" s="242"/>
      <c r="E100" s="243"/>
      <c r="F100" s="242"/>
      <c r="G100" s="242"/>
      <c r="H100" s="242"/>
      <c r="I100" s="252"/>
      <c r="J100" s="252"/>
      <c r="K100" s="245"/>
      <c r="L100" s="246"/>
      <c r="M100" s="267"/>
      <c r="N100" s="270"/>
      <c r="O100" s="269">
        <f>IFERROR(VLOOKUP(N100,'Listas Generales'!$B$25:$C$29,2,0),0)</f>
        <v>0</v>
      </c>
      <c r="P100" s="270"/>
      <c r="Q100" s="269">
        <f>IFERROR(VLOOKUP(P100,'Listas Generales'!$B$32:$C$36,2,0),0)</f>
        <v>0</v>
      </c>
      <c r="R100" s="270"/>
      <c r="S100" s="269">
        <f>IFERROR(VLOOKUP(R100,'Listas Generales'!$B$40:$C$44,2,0),0)</f>
        <v>0</v>
      </c>
      <c r="T100" s="271">
        <f t="shared" si="3"/>
        <v>0</v>
      </c>
      <c r="U100" s="270" t="str">
        <f>IFERROR(VLOOKUP(T100,'Listas Generales'!$B$4:$C$7,2,0),"-")</f>
        <v>Sin clasificar</v>
      </c>
      <c r="V100" s="247"/>
      <c r="W100" s="248"/>
      <c r="X100" s="249"/>
      <c r="Y100" s="249"/>
      <c r="Z100" s="249"/>
      <c r="AA100" s="249"/>
      <c r="AB100" s="240"/>
      <c r="AC100" s="287"/>
      <c r="AD100" s="282"/>
      <c r="AE100" s="282"/>
      <c r="AF100" s="282"/>
      <c r="AG100" s="282"/>
      <c r="AH100" s="285"/>
      <c r="AI100" s="312"/>
      <c r="AJ100" s="285"/>
      <c r="AK100" s="312"/>
      <c r="AL100" s="282"/>
      <c r="AM100" s="250"/>
      <c r="AN100" s="290" t="str">
        <f>IF(ISERROR(VLOOKUP(AL100,'Listas Ley Transparencia'!$H$3:$M$17,2,0)),"",VLOOKUP(AL100,'Listas Ley Transparencia'!$H$3:$M$17,2,0))</f>
        <v/>
      </c>
      <c r="AO100" s="291" t="str">
        <f>IF(ISERROR(VLOOKUP(AL100,'Listas Ley Transparencia'!$H$3:$M$17,3,0)),"",VLOOKUP(AL100,'Listas Ley Transparencia'!$H$3:$M$17,3,0))</f>
        <v/>
      </c>
      <c r="AP100" s="291" t="str">
        <f>IF(ISERROR(VLOOKUP(AL100,'Listas Ley Transparencia'!$H$3:$M$17,4,0)),"",VLOOKUP(AL100,'Listas Ley Transparencia'!$H$3:$M$17,4,0))</f>
        <v/>
      </c>
      <c r="AQ100" s="292" t="str">
        <f>IF(ISERROR(VLOOKUP(AL100,'Listas Ley Transparencia'!$H$3:$M$17,6,0)),"",VLOOKUP(AL100,'Listas Ley Transparencia'!$H$3:$M$17,6,0))</f>
        <v/>
      </c>
      <c r="AR100" s="276"/>
      <c r="AS100" s="249"/>
      <c r="AT100" s="277"/>
      <c r="AU100" s="277"/>
      <c r="AV100" s="240"/>
      <c r="AW100" s="300"/>
      <c r="AX100" s="301"/>
      <c r="AY100" s="302"/>
      <c r="AZ100" s="302"/>
      <c r="BA100" s="303" t="str">
        <f t="shared" si="4"/>
        <v>No</v>
      </c>
    </row>
    <row r="101" spans="1:53" ht="93" customHeight="1">
      <c r="A101" s="241">
        <v>100</v>
      </c>
      <c r="B101" s="242"/>
      <c r="C101" s="242"/>
      <c r="D101" s="242"/>
      <c r="E101" s="243"/>
      <c r="F101" s="242"/>
      <c r="G101" s="242"/>
      <c r="H101" s="242"/>
      <c r="I101" s="252"/>
      <c r="J101" s="252"/>
      <c r="K101" s="245"/>
      <c r="L101" s="246"/>
      <c r="M101" s="267"/>
      <c r="N101" s="270"/>
      <c r="O101" s="269">
        <f>IFERROR(VLOOKUP(N101,'Listas Generales'!$B$25:$C$29,2,0),0)</f>
        <v>0</v>
      </c>
      <c r="P101" s="270"/>
      <c r="Q101" s="269">
        <f>IFERROR(VLOOKUP(P101,'Listas Generales'!$B$32:$C$36,2,0),0)</f>
        <v>0</v>
      </c>
      <c r="R101" s="270"/>
      <c r="S101" s="269">
        <f>IFERROR(VLOOKUP(R101,'Listas Generales'!$B$40:$C$44,2,0),0)</f>
        <v>0</v>
      </c>
      <c r="T101" s="271">
        <f t="shared" si="3"/>
        <v>0</v>
      </c>
      <c r="U101" s="270" t="str">
        <f>IFERROR(VLOOKUP(T101,'Listas Generales'!$B$4:$C$7,2,0),"-")</f>
        <v>Sin clasificar</v>
      </c>
      <c r="V101" s="247"/>
      <c r="W101" s="248"/>
      <c r="X101" s="249"/>
      <c r="Y101" s="249"/>
      <c r="Z101" s="249"/>
      <c r="AA101" s="249"/>
      <c r="AB101" s="240"/>
      <c r="AC101" s="287"/>
      <c r="AD101" s="282"/>
      <c r="AE101" s="282"/>
      <c r="AF101" s="282"/>
      <c r="AG101" s="282"/>
      <c r="AH101" s="285"/>
      <c r="AI101" s="312"/>
      <c r="AJ101" s="285"/>
      <c r="AK101" s="312"/>
      <c r="AL101" s="282"/>
      <c r="AM101" s="250"/>
      <c r="AN101" s="290" t="str">
        <f>IF(ISERROR(VLOOKUP(AL101,'Listas Ley Transparencia'!$H$3:$M$17,2,0)),"",VLOOKUP(AL101,'Listas Ley Transparencia'!$H$3:$M$17,2,0))</f>
        <v/>
      </c>
      <c r="AO101" s="291" t="str">
        <f>IF(ISERROR(VLOOKUP(AL101,'Listas Ley Transparencia'!$H$3:$M$17,3,0)),"",VLOOKUP(AL101,'Listas Ley Transparencia'!$H$3:$M$17,3,0))</f>
        <v/>
      </c>
      <c r="AP101" s="291" t="str">
        <f>IF(ISERROR(VLOOKUP(AL101,'Listas Ley Transparencia'!$H$3:$M$17,4,0)),"",VLOOKUP(AL101,'Listas Ley Transparencia'!$H$3:$M$17,4,0))</f>
        <v/>
      </c>
      <c r="AQ101" s="292" t="str">
        <f>IF(ISERROR(VLOOKUP(AL101,'Listas Ley Transparencia'!$H$3:$M$17,6,0)),"",VLOOKUP(AL101,'Listas Ley Transparencia'!$H$3:$M$17,6,0))</f>
        <v/>
      </c>
      <c r="AR101" s="276"/>
      <c r="AS101" s="249"/>
      <c r="AT101" s="277"/>
      <c r="AU101" s="277"/>
      <c r="AV101" s="240"/>
      <c r="AW101" s="300"/>
      <c r="AX101" s="301"/>
      <c r="AY101" s="302"/>
      <c r="AZ101" s="302"/>
      <c r="BA101" s="303" t="str">
        <f t="shared" si="4"/>
        <v>No</v>
      </c>
    </row>
    <row r="102" spans="1:53" ht="93" customHeight="1">
      <c r="A102" s="241">
        <v>101</v>
      </c>
      <c r="B102" s="242"/>
      <c r="C102" s="242"/>
      <c r="D102" s="242"/>
      <c r="E102" s="243"/>
      <c r="F102" s="242"/>
      <c r="G102" s="242"/>
      <c r="H102" s="242"/>
      <c r="I102" s="252"/>
      <c r="J102" s="252"/>
      <c r="K102" s="245"/>
      <c r="L102" s="246"/>
      <c r="M102" s="267"/>
      <c r="N102" s="270"/>
      <c r="O102" s="269">
        <f>IFERROR(VLOOKUP(N102,'Listas Generales'!$B$25:$C$29,2,0),0)</f>
        <v>0</v>
      </c>
      <c r="P102" s="270"/>
      <c r="Q102" s="269">
        <f>IFERROR(VLOOKUP(P102,'Listas Generales'!$B$32:$C$36,2,0),0)</f>
        <v>0</v>
      </c>
      <c r="R102" s="270"/>
      <c r="S102" s="269">
        <f>IFERROR(VLOOKUP(R102,'Listas Generales'!$B$40:$C$44,2,0),0)</f>
        <v>0</v>
      </c>
      <c r="T102" s="271">
        <f t="shared" si="3"/>
        <v>0</v>
      </c>
      <c r="U102" s="270" t="str">
        <f>IFERROR(VLOOKUP(T102,'Listas Generales'!$B$4:$C$7,2,0),"-")</f>
        <v>Sin clasificar</v>
      </c>
      <c r="V102" s="247"/>
      <c r="W102" s="248"/>
      <c r="X102" s="249"/>
      <c r="Y102" s="249"/>
      <c r="Z102" s="249"/>
      <c r="AA102" s="249"/>
      <c r="AB102" s="240"/>
      <c r="AC102" s="287"/>
      <c r="AD102" s="282"/>
      <c r="AE102" s="282"/>
      <c r="AF102" s="282"/>
      <c r="AG102" s="282"/>
      <c r="AH102" s="285"/>
      <c r="AI102" s="312"/>
      <c r="AJ102" s="285"/>
      <c r="AK102" s="312"/>
      <c r="AL102" s="282"/>
      <c r="AM102" s="250"/>
      <c r="AN102" s="290" t="str">
        <f>IF(ISERROR(VLOOKUP(AL102,'Listas Ley Transparencia'!$H$3:$M$17,2,0)),"",VLOOKUP(AL102,'Listas Ley Transparencia'!$H$3:$M$17,2,0))</f>
        <v/>
      </c>
      <c r="AO102" s="291" t="str">
        <f>IF(ISERROR(VLOOKUP(AL102,'Listas Ley Transparencia'!$H$3:$M$17,3,0)),"",VLOOKUP(AL102,'Listas Ley Transparencia'!$H$3:$M$17,3,0))</f>
        <v/>
      </c>
      <c r="AP102" s="291" t="str">
        <f>IF(ISERROR(VLOOKUP(AL102,'Listas Ley Transparencia'!$H$3:$M$17,4,0)),"",VLOOKUP(AL102,'Listas Ley Transparencia'!$H$3:$M$17,4,0))</f>
        <v/>
      </c>
      <c r="AQ102" s="292" t="str">
        <f>IF(ISERROR(VLOOKUP(AL102,'Listas Ley Transparencia'!$H$3:$M$17,6,0)),"",VLOOKUP(AL102,'Listas Ley Transparencia'!$H$3:$M$17,6,0))</f>
        <v/>
      </c>
      <c r="AR102" s="276"/>
      <c r="AS102" s="249"/>
      <c r="AT102" s="277"/>
      <c r="AU102" s="277"/>
      <c r="AV102" s="240"/>
      <c r="AW102" s="300"/>
      <c r="AX102" s="301"/>
      <c r="AY102" s="302"/>
      <c r="AZ102" s="302"/>
      <c r="BA102" s="303" t="str">
        <f t="shared" si="4"/>
        <v>No</v>
      </c>
    </row>
    <row r="103" spans="1:53" ht="93" customHeight="1">
      <c r="A103" s="241">
        <v>102</v>
      </c>
      <c r="B103" s="242"/>
      <c r="C103" s="242"/>
      <c r="D103" s="242"/>
      <c r="E103" s="243"/>
      <c r="F103" s="242"/>
      <c r="G103" s="242"/>
      <c r="H103" s="242"/>
      <c r="I103" s="252"/>
      <c r="J103" s="252"/>
      <c r="K103" s="245"/>
      <c r="L103" s="246"/>
      <c r="M103" s="267"/>
      <c r="N103" s="270"/>
      <c r="O103" s="269">
        <f>IFERROR(VLOOKUP(N103,'Listas Generales'!$B$25:$C$29,2,0),0)</f>
        <v>0</v>
      </c>
      <c r="P103" s="270"/>
      <c r="Q103" s="269">
        <f>IFERROR(VLOOKUP(P103,'Listas Generales'!$B$32:$C$36,2,0),0)</f>
        <v>0</v>
      </c>
      <c r="R103" s="270"/>
      <c r="S103" s="269">
        <f>IFERROR(VLOOKUP(R103,'Listas Generales'!$B$40:$C$44,2,0),0)</f>
        <v>0</v>
      </c>
      <c r="T103" s="271">
        <f t="shared" si="3"/>
        <v>0</v>
      </c>
      <c r="U103" s="270" t="str">
        <f>IFERROR(VLOOKUP(T103,'Listas Generales'!$B$4:$C$7,2,0),"-")</f>
        <v>Sin clasificar</v>
      </c>
      <c r="V103" s="247"/>
      <c r="W103" s="248"/>
      <c r="X103" s="249"/>
      <c r="Y103" s="249"/>
      <c r="Z103" s="249"/>
      <c r="AA103" s="249"/>
      <c r="AB103" s="240"/>
      <c r="AC103" s="287"/>
      <c r="AD103" s="282"/>
      <c r="AE103" s="282"/>
      <c r="AF103" s="282"/>
      <c r="AG103" s="282"/>
      <c r="AH103" s="285"/>
      <c r="AI103" s="312"/>
      <c r="AJ103" s="285"/>
      <c r="AK103" s="312"/>
      <c r="AL103" s="282"/>
      <c r="AM103" s="250"/>
      <c r="AN103" s="290" t="str">
        <f>IF(ISERROR(VLOOKUP(AL103,'Listas Ley Transparencia'!$H$3:$M$17,2,0)),"",VLOOKUP(AL103,'Listas Ley Transparencia'!$H$3:$M$17,2,0))</f>
        <v/>
      </c>
      <c r="AO103" s="291" t="str">
        <f>IF(ISERROR(VLOOKUP(AL103,'Listas Ley Transparencia'!$H$3:$M$17,3,0)),"",VLOOKUP(AL103,'Listas Ley Transparencia'!$H$3:$M$17,3,0))</f>
        <v/>
      </c>
      <c r="AP103" s="291" t="str">
        <f>IF(ISERROR(VLOOKUP(AL103,'Listas Ley Transparencia'!$H$3:$M$17,4,0)),"",VLOOKUP(AL103,'Listas Ley Transparencia'!$H$3:$M$17,4,0))</f>
        <v/>
      </c>
      <c r="AQ103" s="292" t="str">
        <f>IF(ISERROR(VLOOKUP(AL103,'Listas Ley Transparencia'!$H$3:$M$17,6,0)),"",VLOOKUP(AL103,'Listas Ley Transparencia'!$H$3:$M$17,6,0))</f>
        <v/>
      </c>
      <c r="AR103" s="276"/>
      <c r="AS103" s="249"/>
      <c r="AT103" s="277"/>
      <c r="AU103" s="277"/>
      <c r="AV103" s="240"/>
      <c r="AW103" s="300"/>
      <c r="AX103" s="301"/>
      <c r="AY103" s="302"/>
      <c r="AZ103" s="302"/>
      <c r="BA103" s="303" t="str">
        <f t="shared" si="4"/>
        <v>No</v>
      </c>
    </row>
    <row r="104" spans="1:53" ht="93" customHeight="1">
      <c r="A104" s="241">
        <v>103</v>
      </c>
      <c r="B104" s="242"/>
      <c r="C104" s="242"/>
      <c r="D104" s="242"/>
      <c r="E104" s="243"/>
      <c r="F104" s="242"/>
      <c r="G104" s="242"/>
      <c r="H104" s="242"/>
      <c r="I104" s="252"/>
      <c r="J104" s="252"/>
      <c r="K104" s="245"/>
      <c r="L104" s="246"/>
      <c r="M104" s="267"/>
      <c r="N104" s="270"/>
      <c r="O104" s="269">
        <f>IFERROR(VLOOKUP(N104,'Listas Generales'!$B$25:$C$29,2,0),0)</f>
        <v>0</v>
      </c>
      <c r="P104" s="270"/>
      <c r="Q104" s="269">
        <f>IFERROR(VLOOKUP(P104,'Listas Generales'!$B$32:$C$36,2,0),0)</f>
        <v>0</v>
      </c>
      <c r="R104" s="270"/>
      <c r="S104" s="269">
        <f>IFERROR(VLOOKUP(R104,'Listas Generales'!$B$40:$C$44,2,0),0)</f>
        <v>0</v>
      </c>
      <c r="T104" s="271">
        <f t="shared" si="3"/>
        <v>0</v>
      </c>
      <c r="U104" s="270" t="str">
        <f>IFERROR(VLOOKUP(T104,'Listas Generales'!$B$4:$C$7,2,0),"-")</f>
        <v>Sin clasificar</v>
      </c>
      <c r="V104" s="247"/>
      <c r="W104" s="248"/>
      <c r="X104" s="249"/>
      <c r="Y104" s="249"/>
      <c r="Z104" s="249"/>
      <c r="AA104" s="249"/>
      <c r="AB104" s="240"/>
      <c r="AC104" s="287"/>
      <c r="AD104" s="282"/>
      <c r="AE104" s="282"/>
      <c r="AF104" s="282"/>
      <c r="AG104" s="282"/>
      <c r="AH104" s="285"/>
      <c r="AI104" s="312"/>
      <c r="AJ104" s="285"/>
      <c r="AK104" s="312"/>
      <c r="AL104" s="282"/>
      <c r="AM104" s="250"/>
      <c r="AN104" s="290" t="str">
        <f>IF(ISERROR(VLOOKUP(AL104,'Listas Ley Transparencia'!$H$3:$M$17,2,0)),"",VLOOKUP(AL104,'Listas Ley Transparencia'!$H$3:$M$17,2,0))</f>
        <v/>
      </c>
      <c r="AO104" s="291" t="str">
        <f>IF(ISERROR(VLOOKUP(AL104,'Listas Ley Transparencia'!$H$3:$M$17,3,0)),"",VLOOKUP(AL104,'Listas Ley Transparencia'!$H$3:$M$17,3,0))</f>
        <v/>
      </c>
      <c r="AP104" s="291" t="str">
        <f>IF(ISERROR(VLOOKUP(AL104,'Listas Ley Transparencia'!$H$3:$M$17,4,0)),"",VLOOKUP(AL104,'Listas Ley Transparencia'!$H$3:$M$17,4,0))</f>
        <v/>
      </c>
      <c r="AQ104" s="292" t="str">
        <f>IF(ISERROR(VLOOKUP(AL104,'Listas Ley Transparencia'!$H$3:$M$17,6,0)),"",VLOOKUP(AL104,'Listas Ley Transparencia'!$H$3:$M$17,6,0))</f>
        <v/>
      </c>
      <c r="AR104" s="276"/>
      <c r="AS104" s="249"/>
      <c r="AT104" s="277"/>
      <c r="AU104" s="277"/>
      <c r="AV104" s="240"/>
      <c r="AW104" s="300"/>
      <c r="AX104" s="301"/>
      <c r="AY104" s="302"/>
      <c r="AZ104" s="302"/>
      <c r="BA104" s="303" t="str">
        <f t="shared" si="4"/>
        <v>No</v>
      </c>
    </row>
    <row r="105" spans="1:53" ht="93" customHeight="1">
      <c r="A105" s="241">
        <v>104</v>
      </c>
      <c r="B105" s="242"/>
      <c r="C105" s="242"/>
      <c r="D105" s="242"/>
      <c r="E105" s="243"/>
      <c r="F105" s="242"/>
      <c r="G105" s="242"/>
      <c r="H105" s="242"/>
      <c r="I105" s="252"/>
      <c r="J105" s="252"/>
      <c r="K105" s="245"/>
      <c r="L105" s="246"/>
      <c r="M105" s="267"/>
      <c r="N105" s="270"/>
      <c r="O105" s="269">
        <f>IFERROR(VLOOKUP(N105,'Listas Generales'!$B$25:$C$29,2,0),0)</f>
        <v>0</v>
      </c>
      <c r="P105" s="270"/>
      <c r="Q105" s="269">
        <f>IFERROR(VLOOKUP(P105,'Listas Generales'!$B$32:$C$36,2,0),0)</f>
        <v>0</v>
      </c>
      <c r="R105" s="270"/>
      <c r="S105" s="269">
        <f>IFERROR(VLOOKUP(R105,'Listas Generales'!$B$40:$C$44,2,0),0)</f>
        <v>0</v>
      </c>
      <c r="T105" s="271">
        <f t="shared" si="3"/>
        <v>0</v>
      </c>
      <c r="U105" s="270" t="str">
        <f>IFERROR(VLOOKUP(T105,'Listas Generales'!$B$4:$C$7,2,0),"-")</f>
        <v>Sin clasificar</v>
      </c>
      <c r="V105" s="247"/>
      <c r="W105" s="248"/>
      <c r="X105" s="249"/>
      <c r="Y105" s="249"/>
      <c r="Z105" s="249"/>
      <c r="AA105" s="249"/>
      <c r="AB105" s="240"/>
      <c r="AC105" s="287"/>
      <c r="AD105" s="282"/>
      <c r="AE105" s="282"/>
      <c r="AF105" s="282"/>
      <c r="AG105" s="282"/>
      <c r="AH105" s="285"/>
      <c r="AI105" s="312"/>
      <c r="AJ105" s="285"/>
      <c r="AK105" s="312"/>
      <c r="AL105" s="282"/>
      <c r="AM105" s="250"/>
      <c r="AN105" s="290" t="str">
        <f>IF(ISERROR(VLOOKUP(AL105,'Listas Ley Transparencia'!$H$3:$M$17,2,0)),"",VLOOKUP(AL105,'Listas Ley Transparencia'!$H$3:$M$17,2,0))</f>
        <v/>
      </c>
      <c r="AO105" s="291" t="str">
        <f>IF(ISERROR(VLOOKUP(AL105,'Listas Ley Transparencia'!$H$3:$M$17,3,0)),"",VLOOKUP(AL105,'Listas Ley Transparencia'!$H$3:$M$17,3,0))</f>
        <v/>
      </c>
      <c r="AP105" s="291" t="str">
        <f>IF(ISERROR(VLOOKUP(AL105,'Listas Ley Transparencia'!$H$3:$M$17,4,0)),"",VLOOKUP(AL105,'Listas Ley Transparencia'!$H$3:$M$17,4,0))</f>
        <v/>
      </c>
      <c r="AQ105" s="292" t="str">
        <f>IF(ISERROR(VLOOKUP(AL105,'Listas Ley Transparencia'!$H$3:$M$17,6,0)),"",VLOOKUP(AL105,'Listas Ley Transparencia'!$H$3:$M$17,6,0))</f>
        <v/>
      </c>
      <c r="AR105" s="276"/>
      <c r="AS105" s="249"/>
      <c r="AT105" s="277"/>
      <c r="AU105" s="277"/>
      <c r="AV105" s="240"/>
      <c r="AW105" s="300"/>
      <c r="AX105" s="301"/>
      <c r="AY105" s="302"/>
      <c r="AZ105" s="302"/>
      <c r="BA105" s="303" t="str">
        <f t="shared" si="4"/>
        <v>No</v>
      </c>
    </row>
    <row r="106" spans="1:53" ht="93" customHeight="1">
      <c r="A106" s="241">
        <v>105</v>
      </c>
      <c r="B106" s="242"/>
      <c r="C106" s="242"/>
      <c r="D106" s="242"/>
      <c r="E106" s="243"/>
      <c r="F106" s="242"/>
      <c r="G106" s="242"/>
      <c r="H106" s="242"/>
      <c r="I106" s="252"/>
      <c r="J106" s="252"/>
      <c r="K106" s="245"/>
      <c r="L106" s="246"/>
      <c r="M106" s="267"/>
      <c r="N106" s="270"/>
      <c r="O106" s="269">
        <f>IFERROR(VLOOKUP(N106,'Listas Generales'!$B$25:$C$29,2,0),0)</f>
        <v>0</v>
      </c>
      <c r="P106" s="270"/>
      <c r="Q106" s="269">
        <f>IFERROR(VLOOKUP(P106,'Listas Generales'!$B$32:$C$36,2,0),0)</f>
        <v>0</v>
      </c>
      <c r="R106" s="270"/>
      <c r="S106" s="269">
        <f>IFERROR(VLOOKUP(R106,'Listas Generales'!$B$40:$C$44,2,0),0)</f>
        <v>0</v>
      </c>
      <c r="T106" s="271">
        <f t="shared" si="3"/>
        <v>0</v>
      </c>
      <c r="U106" s="270" t="str">
        <f>IFERROR(VLOOKUP(T106,'Listas Generales'!$B$4:$C$7,2,0),"-")</f>
        <v>Sin clasificar</v>
      </c>
      <c r="V106" s="247"/>
      <c r="W106" s="248"/>
      <c r="X106" s="249"/>
      <c r="Y106" s="249"/>
      <c r="Z106" s="249"/>
      <c r="AA106" s="249"/>
      <c r="AB106" s="240"/>
      <c r="AC106" s="287"/>
      <c r="AD106" s="282"/>
      <c r="AE106" s="282"/>
      <c r="AF106" s="282"/>
      <c r="AG106" s="282"/>
      <c r="AH106" s="285"/>
      <c r="AI106" s="312"/>
      <c r="AJ106" s="285"/>
      <c r="AK106" s="312"/>
      <c r="AL106" s="282"/>
      <c r="AM106" s="250"/>
      <c r="AN106" s="290" t="str">
        <f>IF(ISERROR(VLOOKUP(AL106,'Listas Ley Transparencia'!$H$3:$M$17,2,0)),"",VLOOKUP(AL106,'Listas Ley Transparencia'!$H$3:$M$17,2,0))</f>
        <v/>
      </c>
      <c r="AO106" s="291" t="str">
        <f>IF(ISERROR(VLOOKUP(AL106,'Listas Ley Transparencia'!$H$3:$M$17,3,0)),"",VLOOKUP(AL106,'Listas Ley Transparencia'!$H$3:$M$17,3,0))</f>
        <v/>
      </c>
      <c r="AP106" s="291" t="str">
        <f>IF(ISERROR(VLOOKUP(AL106,'Listas Ley Transparencia'!$H$3:$M$17,4,0)),"",VLOOKUP(AL106,'Listas Ley Transparencia'!$H$3:$M$17,4,0))</f>
        <v/>
      </c>
      <c r="AQ106" s="292" t="str">
        <f>IF(ISERROR(VLOOKUP(AL106,'Listas Ley Transparencia'!$H$3:$M$17,6,0)),"",VLOOKUP(AL106,'Listas Ley Transparencia'!$H$3:$M$17,6,0))</f>
        <v/>
      </c>
      <c r="AR106" s="276"/>
      <c r="AS106" s="249"/>
      <c r="AT106" s="277"/>
      <c r="AU106" s="277"/>
      <c r="AV106" s="240"/>
      <c r="AW106" s="300"/>
      <c r="AX106" s="301"/>
      <c r="AY106" s="302"/>
      <c r="AZ106" s="302"/>
      <c r="BA106" s="303" t="str">
        <f t="shared" si="4"/>
        <v>No</v>
      </c>
    </row>
    <row r="107" spans="1:53" ht="93" customHeight="1">
      <c r="A107" s="241">
        <v>106</v>
      </c>
      <c r="B107" s="242"/>
      <c r="C107" s="242"/>
      <c r="D107" s="242"/>
      <c r="E107" s="243"/>
      <c r="F107" s="242"/>
      <c r="G107" s="242"/>
      <c r="H107" s="242"/>
      <c r="I107" s="252"/>
      <c r="J107" s="252"/>
      <c r="K107" s="245"/>
      <c r="L107" s="246"/>
      <c r="M107" s="267"/>
      <c r="N107" s="270"/>
      <c r="O107" s="269">
        <f>IFERROR(VLOOKUP(N107,'Listas Generales'!$B$25:$C$29,2,0),0)</f>
        <v>0</v>
      </c>
      <c r="P107" s="270"/>
      <c r="Q107" s="269">
        <f>IFERROR(VLOOKUP(P107,'Listas Generales'!$B$32:$C$36,2,0),0)</f>
        <v>0</v>
      </c>
      <c r="R107" s="270"/>
      <c r="S107" s="269">
        <f>IFERROR(VLOOKUP(R107,'Listas Generales'!$B$40:$C$44,2,0),0)</f>
        <v>0</v>
      </c>
      <c r="T107" s="271">
        <f t="shared" si="3"/>
        <v>0</v>
      </c>
      <c r="U107" s="270" t="str">
        <f>IFERROR(VLOOKUP(T107,'Listas Generales'!$B$4:$C$7,2,0),"-")</f>
        <v>Sin clasificar</v>
      </c>
      <c r="V107" s="247"/>
      <c r="W107" s="248"/>
      <c r="X107" s="249"/>
      <c r="Y107" s="249"/>
      <c r="Z107" s="249"/>
      <c r="AA107" s="249"/>
      <c r="AB107" s="240"/>
      <c r="AC107" s="287"/>
      <c r="AD107" s="282"/>
      <c r="AE107" s="282"/>
      <c r="AF107" s="282"/>
      <c r="AG107" s="282"/>
      <c r="AH107" s="285"/>
      <c r="AI107" s="312"/>
      <c r="AJ107" s="285"/>
      <c r="AK107" s="312"/>
      <c r="AL107" s="282"/>
      <c r="AM107" s="250"/>
      <c r="AN107" s="290" t="str">
        <f>IF(ISERROR(VLOOKUP(AL107,'Listas Ley Transparencia'!$H$3:$M$17,2,0)),"",VLOOKUP(AL107,'Listas Ley Transparencia'!$H$3:$M$17,2,0))</f>
        <v/>
      </c>
      <c r="AO107" s="291" t="str">
        <f>IF(ISERROR(VLOOKUP(AL107,'Listas Ley Transparencia'!$H$3:$M$17,3,0)),"",VLOOKUP(AL107,'Listas Ley Transparencia'!$H$3:$M$17,3,0))</f>
        <v/>
      </c>
      <c r="AP107" s="291" t="str">
        <f>IF(ISERROR(VLOOKUP(AL107,'Listas Ley Transparencia'!$H$3:$M$17,4,0)),"",VLOOKUP(AL107,'Listas Ley Transparencia'!$H$3:$M$17,4,0))</f>
        <v/>
      </c>
      <c r="AQ107" s="292" t="str">
        <f>IF(ISERROR(VLOOKUP(AL107,'Listas Ley Transparencia'!$H$3:$M$17,6,0)),"",VLOOKUP(AL107,'Listas Ley Transparencia'!$H$3:$M$17,6,0))</f>
        <v/>
      </c>
      <c r="AR107" s="276"/>
      <c r="AS107" s="249"/>
      <c r="AT107" s="277"/>
      <c r="AU107" s="277"/>
      <c r="AV107" s="240"/>
      <c r="AW107" s="300"/>
      <c r="AX107" s="301"/>
      <c r="AY107" s="302"/>
      <c r="AZ107" s="302"/>
      <c r="BA107" s="303" t="str">
        <f t="shared" si="4"/>
        <v>No</v>
      </c>
    </row>
    <row r="108" spans="1:53" ht="93" customHeight="1">
      <c r="A108" s="241">
        <v>107</v>
      </c>
      <c r="B108" s="242"/>
      <c r="C108" s="242"/>
      <c r="D108" s="242"/>
      <c r="E108" s="243"/>
      <c r="F108" s="242"/>
      <c r="G108" s="242"/>
      <c r="H108" s="242"/>
      <c r="I108" s="252"/>
      <c r="J108" s="252"/>
      <c r="K108" s="245"/>
      <c r="L108" s="246"/>
      <c r="M108" s="267"/>
      <c r="N108" s="270"/>
      <c r="O108" s="269">
        <f>IFERROR(VLOOKUP(N108,'Listas Generales'!$B$25:$C$29,2,0),0)</f>
        <v>0</v>
      </c>
      <c r="P108" s="270"/>
      <c r="Q108" s="269">
        <f>IFERROR(VLOOKUP(P108,'Listas Generales'!$B$32:$C$36,2,0),0)</f>
        <v>0</v>
      </c>
      <c r="R108" s="270"/>
      <c r="S108" s="269">
        <f>IFERROR(VLOOKUP(R108,'Listas Generales'!$B$40:$C$44,2,0),0)</f>
        <v>0</v>
      </c>
      <c r="T108" s="271">
        <f t="shared" si="3"/>
        <v>0</v>
      </c>
      <c r="U108" s="270" t="str">
        <f>IFERROR(VLOOKUP(T108,'Listas Generales'!$B$4:$C$7,2,0),"-")</f>
        <v>Sin clasificar</v>
      </c>
      <c r="V108" s="247"/>
      <c r="W108" s="248"/>
      <c r="X108" s="249"/>
      <c r="Y108" s="249"/>
      <c r="Z108" s="249"/>
      <c r="AA108" s="249"/>
      <c r="AB108" s="240"/>
      <c r="AC108" s="287"/>
      <c r="AD108" s="282"/>
      <c r="AE108" s="282"/>
      <c r="AF108" s="282"/>
      <c r="AG108" s="282"/>
      <c r="AH108" s="285"/>
      <c r="AI108" s="312"/>
      <c r="AJ108" s="285"/>
      <c r="AK108" s="312"/>
      <c r="AL108" s="282"/>
      <c r="AM108" s="250"/>
      <c r="AN108" s="290" t="str">
        <f>IF(ISERROR(VLOOKUP(AL108,'Listas Ley Transparencia'!$H$3:$M$17,2,0)),"",VLOOKUP(AL108,'Listas Ley Transparencia'!$H$3:$M$17,2,0))</f>
        <v/>
      </c>
      <c r="AO108" s="291" t="str">
        <f>IF(ISERROR(VLOOKUP(AL108,'Listas Ley Transparencia'!$H$3:$M$17,3,0)),"",VLOOKUP(AL108,'Listas Ley Transparencia'!$H$3:$M$17,3,0))</f>
        <v/>
      </c>
      <c r="AP108" s="291" t="str">
        <f>IF(ISERROR(VLOOKUP(AL108,'Listas Ley Transparencia'!$H$3:$M$17,4,0)),"",VLOOKUP(AL108,'Listas Ley Transparencia'!$H$3:$M$17,4,0))</f>
        <v/>
      </c>
      <c r="AQ108" s="292" t="str">
        <f>IF(ISERROR(VLOOKUP(AL108,'Listas Ley Transparencia'!$H$3:$M$17,6,0)),"",VLOOKUP(AL108,'Listas Ley Transparencia'!$H$3:$M$17,6,0))</f>
        <v/>
      </c>
      <c r="AR108" s="276"/>
      <c r="AS108" s="249"/>
      <c r="AT108" s="277"/>
      <c r="AU108" s="277"/>
      <c r="AV108" s="240"/>
      <c r="AW108" s="300"/>
      <c r="AX108" s="301"/>
      <c r="AY108" s="302"/>
      <c r="AZ108" s="302"/>
      <c r="BA108" s="303" t="str">
        <f t="shared" si="4"/>
        <v>No</v>
      </c>
    </row>
    <row r="109" spans="1:53" ht="93" customHeight="1">
      <c r="A109" s="241">
        <v>108</v>
      </c>
      <c r="B109" s="242"/>
      <c r="C109" s="242"/>
      <c r="D109" s="242"/>
      <c r="E109" s="243"/>
      <c r="F109" s="242"/>
      <c r="G109" s="242"/>
      <c r="H109" s="242"/>
      <c r="I109" s="252"/>
      <c r="J109" s="252"/>
      <c r="K109" s="245"/>
      <c r="L109" s="246"/>
      <c r="M109" s="267"/>
      <c r="N109" s="270"/>
      <c r="O109" s="269">
        <f>IFERROR(VLOOKUP(N109,'Listas Generales'!$B$25:$C$29,2,0),0)</f>
        <v>0</v>
      </c>
      <c r="P109" s="270"/>
      <c r="Q109" s="269">
        <f>IFERROR(VLOOKUP(P109,'Listas Generales'!$B$32:$C$36,2,0),0)</f>
        <v>0</v>
      </c>
      <c r="R109" s="270"/>
      <c r="S109" s="269">
        <f>IFERROR(VLOOKUP(R109,'Listas Generales'!$B$40:$C$44,2,0),0)</f>
        <v>0</v>
      </c>
      <c r="T109" s="271">
        <f t="shared" si="3"/>
        <v>0</v>
      </c>
      <c r="U109" s="270" t="str">
        <f>IFERROR(VLOOKUP(T109,'Listas Generales'!$B$4:$C$7,2,0),"-")</f>
        <v>Sin clasificar</v>
      </c>
      <c r="V109" s="247"/>
      <c r="W109" s="248"/>
      <c r="X109" s="249"/>
      <c r="Y109" s="249"/>
      <c r="Z109" s="249"/>
      <c r="AA109" s="249"/>
      <c r="AB109" s="240"/>
      <c r="AC109" s="287"/>
      <c r="AD109" s="282"/>
      <c r="AE109" s="282"/>
      <c r="AF109" s="282"/>
      <c r="AG109" s="282"/>
      <c r="AH109" s="285"/>
      <c r="AI109" s="312"/>
      <c r="AJ109" s="285"/>
      <c r="AK109" s="312"/>
      <c r="AL109" s="282"/>
      <c r="AM109" s="250"/>
      <c r="AN109" s="290" t="str">
        <f>IF(ISERROR(VLOOKUP(AL109,'Listas Ley Transparencia'!$H$3:$M$17,2,0)),"",VLOOKUP(AL109,'Listas Ley Transparencia'!$H$3:$M$17,2,0))</f>
        <v/>
      </c>
      <c r="AO109" s="291" t="str">
        <f>IF(ISERROR(VLOOKUP(AL109,'Listas Ley Transparencia'!$H$3:$M$17,3,0)),"",VLOOKUP(AL109,'Listas Ley Transparencia'!$H$3:$M$17,3,0))</f>
        <v/>
      </c>
      <c r="AP109" s="291" t="str">
        <f>IF(ISERROR(VLOOKUP(AL109,'Listas Ley Transparencia'!$H$3:$M$17,4,0)),"",VLOOKUP(AL109,'Listas Ley Transparencia'!$H$3:$M$17,4,0))</f>
        <v/>
      </c>
      <c r="AQ109" s="292" t="str">
        <f>IF(ISERROR(VLOOKUP(AL109,'Listas Ley Transparencia'!$H$3:$M$17,6,0)),"",VLOOKUP(AL109,'Listas Ley Transparencia'!$H$3:$M$17,6,0))</f>
        <v/>
      </c>
      <c r="AR109" s="276"/>
      <c r="AS109" s="249"/>
      <c r="AT109" s="277"/>
      <c r="AU109" s="277"/>
      <c r="AV109" s="240"/>
      <c r="AW109" s="300"/>
      <c r="AX109" s="301"/>
      <c r="AY109" s="302"/>
      <c r="AZ109" s="302"/>
      <c r="BA109" s="303" t="str">
        <f t="shared" si="4"/>
        <v>No</v>
      </c>
    </row>
    <row r="110" spans="1:53" ht="93" customHeight="1">
      <c r="A110" s="241">
        <v>109</v>
      </c>
      <c r="B110" s="242"/>
      <c r="C110" s="242"/>
      <c r="D110" s="242"/>
      <c r="E110" s="243"/>
      <c r="F110" s="242"/>
      <c r="G110" s="242"/>
      <c r="H110" s="242"/>
      <c r="I110" s="252"/>
      <c r="J110" s="252"/>
      <c r="K110" s="245"/>
      <c r="L110" s="246"/>
      <c r="M110" s="267"/>
      <c r="N110" s="270"/>
      <c r="O110" s="269">
        <f>IFERROR(VLOOKUP(N110,'Listas Generales'!$B$25:$C$29,2,0),0)</f>
        <v>0</v>
      </c>
      <c r="P110" s="270"/>
      <c r="Q110" s="269">
        <f>IFERROR(VLOOKUP(P110,'Listas Generales'!$B$32:$C$36,2,0),0)</f>
        <v>0</v>
      </c>
      <c r="R110" s="270"/>
      <c r="S110" s="269">
        <f>IFERROR(VLOOKUP(R110,'Listas Generales'!$B$40:$C$44,2,0),0)</f>
        <v>0</v>
      </c>
      <c r="T110" s="271">
        <f t="shared" si="3"/>
        <v>0</v>
      </c>
      <c r="U110" s="270" t="str">
        <f>IFERROR(VLOOKUP(T110,'Listas Generales'!$B$4:$C$7,2,0),"-")</f>
        <v>Sin clasificar</v>
      </c>
      <c r="V110" s="247"/>
      <c r="W110" s="248"/>
      <c r="X110" s="249"/>
      <c r="Y110" s="249"/>
      <c r="Z110" s="249"/>
      <c r="AA110" s="249"/>
      <c r="AB110" s="240"/>
      <c r="AC110" s="287"/>
      <c r="AD110" s="282"/>
      <c r="AE110" s="282"/>
      <c r="AF110" s="282"/>
      <c r="AG110" s="282"/>
      <c r="AH110" s="285"/>
      <c r="AI110" s="312"/>
      <c r="AJ110" s="285"/>
      <c r="AK110" s="312"/>
      <c r="AL110" s="282"/>
      <c r="AM110" s="250"/>
      <c r="AN110" s="290" t="str">
        <f>IF(ISERROR(VLOOKUP(AL110,'Listas Ley Transparencia'!$H$3:$M$17,2,0)),"",VLOOKUP(AL110,'Listas Ley Transparencia'!$H$3:$M$17,2,0))</f>
        <v/>
      </c>
      <c r="AO110" s="291" t="str">
        <f>IF(ISERROR(VLOOKUP(AL110,'Listas Ley Transparencia'!$H$3:$M$17,3,0)),"",VLOOKUP(AL110,'Listas Ley Transparencia'!$H$3:$M$17,3,0))</f>
        <v/>
      </c>
      <c r="AP110" s="291" t="str">
        <f>IF(ISERROR(VLOOKUP(AL110,'Listas Ley Transparencia'!$H$3:$M$17,4,0)),"",VLOOKUP(AL110,'Listas Ley Transparencia'!$H$3:$M$17,4,0))</f>
        <v/>
      </c>
      <c r="AQ110" s="292" t="str">
        <f>IF(ISERROR(VLOOKUP(AL110,'Listas Ley Transparencia'!$H$3:$M$17,6,0)),"",VLOOKUP(AL110,'Listas Ley Transparencia'!$H$3:$M$17,6,0))</f>
        <v/>
      </c>
      <c r="AR110" s="276"/>
      <c r="AS110" s="249"/>
      <c r="AT110" s="277"/>
      <c r="AU110" s="277"/>
      <c r="AV110" s="240"/>
      <c r="AW110" s="300"/>
      <c r="AX110" s="301"/>
      <c r="AY110" s="302"/>
      <c r="AZ110" s="302"/>
      <c r="BA110" s="303" t="str">
        <f t="shared" si="4"/>
        <v>No</v>
      </c>
    </row>
    <row r="111" spans="1:53" ht="93" customHeight="1">
      <c r="A111" s="241">
        <v>110</v>
      </c>
      <c r="B111" s="242"/>
      <c r="C111" s="242"/>
      <c r="D111" s="242"/>
      <c r="E111" s="243"/>
      <c r="F111" s="242"/>
      <c r="G111" s="242"/>
      <c r="H111" s="242"/>
      <c r="I111" s="252"/>
      <c r="J111" s="252"/>
      <c r="K111" s="245"/>
      <c r="L111" s="246"/>
      <c r="M111" s="267"/>
      <c r="N111" s="270"/>
      <c r="O111" s="269">
        <f>IFERROR(VLOOKUP(N111,'Listas Generales'!$B$25:$C$29,2,0),0)</f>
        <v>0</v>
      </c>
      <c r="P111" s="270"/>
      <c r="Q111" s="269">
        <f>IFERROR(VLOOKUP(P111,'Listas Generales'!$B$32:$C$36,2,0),0)</f>
        <v>0</v>
      </c>
      <c r="R111" s="270"/>
      <c r="S111" s="269">
        <f>IFERROR(VLOOKUP(R111,'Listas Generales'!$B$40:$C$44,2,0),0)</f>
        <v>0</v>
      </c>
      <c r="T111" s="271">
        <f t="shared" si="3"/>
        <v>0</v>
      </c>
      <c r="U111" s="270" t="str">
        <f>IFERROR(VLOOKUP(T111,'Listas Generales'!$B$4:$C$7,2,0),"-")</f>
        <v>Sin clasificar</v>
      </c>
      <c r="V111" s="247"/>
      <c r="W111" s="248"/>
      <c r="X111" s="249"/>
      <c r="Y111" s="249"/>
      <c r="Z111" s="249"/>
      <c r="AA111" s="249"/>
      <c r="AB111" s="240"/>
      <c r="AC111" s="287"/>
      <c r="AD111" s="282"/>
      <c r="AE111" s="282"/>
      <c r="AF111" s="282"/>
      <c r="AG111" s="282"/>
      <c r="AH111" s="285"/>
      <c r="AI111" s="312"/>
      <c r="AJ111" s="285"/>
      <c r="AK111" s="312"/>
      <c r="AL111" s="282"/>
      <c r="AM111" s="250"/>
      <c r="AN111" s="290" t="str">
        <f>IF(ISERROR(VLOOKUP(AL111,'Listas Ley Transparencia'!$H$3:$M$17,2,0)),"",VLOOKUP(AL111,'Listas Ley Transparencia'!$H$3:$M$17,2,0))</f>
        <v/>
      </c>
      <c r="AO111" s="291" t="str">
        <f>IF(ISERROR(VLOOKUP(AL111,'Listas Ley Transparencia'!$H$3:$M$17,3,0)),"",VLOOKUP(AL111,'Listas Ley Transparencia'!$H$3:$M$17,3,0))</f>
        <v/>
      </c>
      <c r="AP111" s="291" t="str">
        <f>IF(ISERROR(VLOOKUP(AL111,'Listas Ley Transparencia'!$H$3:$M$17,4,0)),"",VLOOKUP(AL111,'Listas Ley Transparencia'!$H$3:$M$17,4,0))</f>
        <v/>
      </c>
      <c r="AQ111" s="292" t="str">
        <f>IF(ISERROR(VLOOKUP(AL111,'Listas Ley Transparencia'!$H$3:$M$17,6,0)),"",VLOOKUP(AL111,'Listas Ley Transparencia'!$H$3:$M$17,6,0))</f>
        <v/>
      </c>
      <c r="AR111" s="276"/>
      <c r="AS111" s="249"/>
      <c r="AT111" s="277"/>
      <c r="AU111" s="277"/>
      <c r="AV111" s="240"/>
      <c r="AW111" s="300"/>
      <c r="AX111" s="301"/>
      <c r="AY111" s="302"/>
      <c r="AZ111" s="302"/>
      <c r="BA111" s="303" t="str">
        <f t="shared" si="4"/>
        <v>No</v>
      </c>
    </row>
    <row r="112" spans="1:53" ht="93" customHeight="1">
      <c r="A112" s="241">
        <v>111</v>
      </c>
      <c r="B112" s="242"/>
      <c r="C112" s="242"/>
      <c r="D112" s="242"/>
      <c r="E112" s="243"/>
      <c r="F112" s="242"/>
      <c r="G112" s="242"/>
      <c r="H112" s="242"/>
      <c r="I112" s="252"/>
      <c r="J112" s="252"/>
      <c r="K112" s="245"/>
      <c r="L112" s="246"/>
      <c r="M112" s="267"/>
      <c r="N112" s="270"/>
      <c r="O112" s="269">
        <f>IFERROR(VLOOKUP(N112,'Listas Generales'!$B$25:$C$29,2,0),0)</f>
        <v>0</v>
      </c>
      <c r="P112" s="270"/>
      <c r="Q112" s="269">
        <f>IFERROR(VLOOKUP(P112,'Listas Generales'!$B$32:$C$36,2,0),0)</f>
        <v>0</v>
      </c>
      <c r="R112" s="270"/>
      <c r="S112" s="269">
        <f>IFERROR(VLOOKUP(R112,'Listas Generales'!$B$40:$C$44,2,0),0)</f>
        <v>0</v>
      </c>
      <c r="T112" s="271">
        <f t="shared" si="3"/>
        <v>0</v>
      </c>
      <c r="U112" s="270" t="str">
        <f>IFERROR(VLOOKUP(T112,'Listas Generales'!$B$4:$C$7,2,0),"-")</f>
        <v>Sin clasificar</v>
      </c>
      <c r="V112" s="247"/>
      <c r="W112" s="248"/>
      <c r="X112" s="249"/>
      <c r="Y112" s="249"/>
      <c r="Z112" s="249"/>
      <c r="AA112" s="249"/>
      <c r="AB112" s="240"/>
      <c r="AC112" s="287"/>
      <c r="AD112" s="282"/>
      <c r="AE112" s="282"/>
      <c r="AF112" s="282"/>
      <c r="AG112" s="282"/>
      <c r="AH112" s="285"/>
      <c r="AI112" s="312"/>
      <c r="AJ112" s="285"/>
      <c r="AK112" s="312"/>
      <c r="AL112" s="282"/>
      <c r="AM112" s="250"/>
      <c r="AN112" s="290" t="str">
        <f>IF(ISERROR(VLOOKUP(AL112,'Listas Ley Transparencia'!$H$3:$M$17,2,0)),"",VLOOKUP(AL112,'Listas Ley Transparencia'!$H$3:$M$17,2,0))</f>
        <v/>
      </c>
      <c r="AO112" s="291" t="str">
        <f>IF(ISERROR(VLOOKUP(AL112,'Listas Ley Transparencia'!$H$3:$M$17,3,0)),"",VLOOKUP(AL112,'Listas Ley Transparencia'!$H$3:$M$17,3,0))</f>
        <v/>
      </c>
      <c r="AP112" s="291" t="str">
        <f>IF(ISERROR(VLOOKUP(AL112,'Listas Ley Transparencia'!$H$3:$M$17,4,0)),"",VLOOKUP(AL112,'Listas Ley Transparencia'!$H$3:$M$17,4,0))</f>
        <v/>
      </c>
      <c r="AQ112" s="292" t="str">
        <f>IF(ISERROR(VLOOKUP(AL112,'Listas Ley Transparencia'!$H$3:$M$17,6,0)),"",VLOOKUP(AL112,'Listas Ley Transparencia'!$H$3:$M$17,6,0))</f>
        <v/>
      </c>
      <c r="AR112" s="276"/>
      <c r="AS112" s="249"/>
      <c r="AT112" s="277"/>
      <c r="AU112" s="277"/>
      <c r="AV112" s="240"/>
      <c r="AW112" s="300"/>
      <c r="AX112" s="301"/>
      <c r="AY112" s="302"/>
      <c r="AZ112" s="302"/>
      <c r="BA112" s="303" t="str">
        <f t="shared" si="4"/>
        <v>No</v>
      </c>
    </row>
    <row r="113" spans="1:53" ht="93" customHeight="1">
      <c r="A113" s="241">
        <v>112</v>
      </c>
      <c r="B113" s="242"/>
      <c r="C113" s="242"/>
      <c r="D113" s="242"/>
      <c r="E113" s="243"/>
      <c r="F113" s="242"/>
      <c r="G113" s="242"/>
      <c r="H113" s="242"/>
      <c r="I113" s="252"/>
      <c r="J113" s="252"/>
      <c r="K113" s="245"/>
      <c r="L113" s="246"/>
      <c r="M113" s="267"/>
      <c r="N113" s="270"/>
      <c r="O113" s="269">
        <f>IFERROR(VLOOKUP(N113,'Listas Generales'!$B$25:$C$29,2,0),0)</f>
        <v>0</v>
      </c>
      <c r="P113" s="270"/>
      <c r="Q113" s="269">
        <f>IFERROR(VLOOKUP(P113,'Listas Generales'!$B$32:$C$36,2,0),0)</f>
        <v>0</v>
      </c>
      <c r="R113" s="270"/>
      <c r="S113" s="269">
        <f>IFERROR(VLOOKUP(R113,'Listas Generales'!$B$40:$C$44,2,0),0)</f>
        <v>0</v>
      </c>
      <c r="T113" s="271">
        <f t="shared" si="3"/>
        <v>0</v>
      </c>
      <c r="U113" s="270" t="str">
        <f>IFERROR(VLOOKUP(T113,'Listas Generales'!$B$4:$C$7,2,0),"-")</f>
        <v>Sin clasificar</v>
      </c>
      <c r="V113" s="247"/>
      <c r="W113" s="248"/>
      <c r="X113" s="249"/>
      <c r="Y113" s="249"/>
      <c r="Z113" s="249"/>
      <c r="AA113" s="249"/>
      <c r="AB113" s="240"/>
      <c r="AC113" s="287"/>
      <c r="AD113" s="282"/>
      <c r="AE113" s="282"/>
      <c r="AF113" s="282"/>
      <c r="AG113" s="282"/>
      <c r="AH113" s="285"/>
      <c r="AI113" s="312"/>
      <c r="AJ113" s="285"/>
      <c r="AK113" s="312"/>
      <c r="AL113" s="282"/>
      <c r="AM113" s="250"/>
      <c r="AN113" s="290" t="str">
        <f>IF(ISERROR(VLOOKUP(AL113,'Listas Ley Transparencia'!$H$3:$M$17,2,0)),"",VLOOKUP(AL113,'Listas Ley Transparencia'!$H$3:$M$17,2,0))</f>
        <v/>
      </c>
      <c r="AO113" s="291" t="str">
        <f>IF(ISERROR(VLOOKUP(AL113,'Listas Ley Transparencia'!$H$3:$M$17,3,0)),"",VLOOKUP(AL113,'Listas Ley Transparencia'!$H$3:$M$17,3,0))</f>
        <v/>
      </c>
      <c r="AP113" s="291" t="str">
        <f>IF(ISERROR(VLOOKUP(AL113,'Listas Ley Transparencia'!$H$3:$M$17,4,0)),"",VLOOKUP(AL113,'Listas Ley Transparencia'!$H$3:$M$17,4,0))</f>
        <v/>
      </c>
      <c r="AQ113" s="292" t="str">
        <f>IF(ISERROR(VLOOKUP(AL113,'Listas Ley Transparencia'!$H$3:$M$17,6,0)),"",VLOOKUP(AL113,'Listas Ley Transparencia'!$H$3:$M$17,6,0))</f>
        <v/>
      </c>
      <c r="AR113" s="276"/>
      <c r="AS113" s="249"/>
      <c r="AT113" s="277"/>
      <c r="AU113" s="277"/>
      <c r="AV113" s="240"/>
      <c r="AW113" s="300"/>
      <c r="AX113" s="301"/>
      <c r="AY113" s="302"/>
      <c r="AZ113" s="302"/>
      <c r="BA113" s="303" t="str">
        <f t="shared" si="4"/>
        <v>No</v>
      </c>
    </row>
    <row r="114" spans="1:53" ht="93" customHeight="1">
      <c r="A114" s="241">
        <v>113</v>
      </c>
      <c r="B114" s="242"/>
      <c r="C114" s="242"/>
      <c r="D114" s="242"/>
      <c r="E114" s="243"/>
      <c r="F114" s="242"/>
      <c r="G114" s="242"/>
      <c r="H114" s="242"/>
      <c r="I114" s="252"/>
      <c r="J114" s="252"/>
      <c r="K114" s="245"/>
      <c r="L114" s="246"/>
      <c r="M114" s="267"/>
      <c r="N114" s="270"/>
      <c r="O114" s="269">
        <f>IFERROR(VLOOKUP(N114,'Listas Generales'!$B$25:$C$29,2,0),0)</f>
        <v>0</v>
      </c>
      <c r="P114" s="270"/>
      <c r="Q114" s="269">
        <f>IFERROR(VLOOKUP(P114,'Listas Generales'!$B$32:$C$36,2,0),0)</f>
        <v>0</v>
      </c>
      <c r="R114" s="270"/>
      <c r="S114" s="269">
        <f>IFERROR(VLOOKUP(R114,'Listas Generales'!$B$40:$C$44,2,0),0)</f>
        <v>0</v>
      </c>
      <c r="T114" s="271">
        <f t="shared" si="3"/>
        <v>0</v>
      </c>
      <c r="U114" s="270" t="str">
        <f>IFERROR(VLOOKUP(T114,'Listas Generales'!$B$4:$C$7,2,0),"-")</f>
        <v>Sin clasificar</v>
      </c>
      <c r="V114" s="247"/>
      <c r="W114" s="248"/>
      <c r="X114" s="249"/>
      <c r="Y114" s="249"/>
      <c r="Z114" s="249"/>
      <c r="AA114" s="249"/>
      <c r="AB114" s="240"/>
      <c r="AC114" s="287"/>
      <c r="AD114" s="282"/>
      <c r="AE114" s="282"/>
      <c r="AF114" s="282"/>
      <c r="AG114" s="282"/>
      <c r="AH114" s="285"/>
      <c r="AI114" s="312"/>
      <c r="AJ114" s="285"/>
      <c r="AK114" s="312"/>
      <c r="AL114" s="282"/>
      <c r="AM114" s="250"/>
      <c r="AN114" s="290" t="str">
        <f>IF(ISERROR(VLOOKUP(AL114,'Listas Ley Transparencia'!$H$3:$M$17,2,0)),"",VLOOKUP(AL114,'Listas Ley Transparencia'!$H$3:$M$17,2,0))</f>
        <v/>
      </c>
      <c r="AO114" s="291" t="str">
        <f>IF(ISERROR(VLOOKUP(AL114,'Listas Ley Transparencia'!$H$3:$M$17,3,0)),"",VLOOKUP(AL114,'Listas Ley Transparencia'!$H$3:$M$17,3,0))</f>
        <v/>
      </c>
      <c r="AP114" s="291" t="str">
        <f>IF(ISERROR(VLOOKUP(AL114,'Listas Ley Transparencia'!$H$3:$M$17,4,0)),"",VLOOKUP(AL114,'Listas Ley Transparencia'!$H$3:$M$17,4,0))</f>
        <v/>
      </c>
      <c r="AQ114" s="292" t="str">
        <f>IF(ISERROR(VLOOKUP(AL114,'Listas Ley Transparencia'!$H$3:$M$17,6,0)),"",VLOOKUP(AL114,'Listas Ley Transparencia'!$H$3:$M$17,6,0))</f>
        <v/>
      </c>
      <c r="AR114" s="276"/>
      <c r="AS114" s="249"/>
      <c r="AT114" s="277"/>
      <c r="AU114" s="277"/>
      <c r="AV114" s="240"/>
      <c r="AW114" s="300"/>
      <c r="AX114" s="301"/>
      <c r="AY114" s="302"/>
      <c r="AZ114" s="302"/>
      <c r="BA114" s="303" t="str">
        <f t="shared" si="4"/>
        <v>No</v>
      </c>
    </row>
    <row r="115" spans="1:53" ht="93" customHeight="1">
      <c r="A115" s="241">
        <v>114</v>
      </c>
      <c r="B115" s="242"/>
      <c r="C115" s="242"/>
      <c r="D115" s="242"/>
      <c r="E115" s="243"/>
      <c r="F115" s="242"/>
      <c r="G115" s="242"/>
      <c r="H115" s="242"/>
      <c r="I115" s="252"/>
      <c r="J115" s="252"/>
      <c r="K115" s="245"/>
      <c r="L115" s="246"/>
      <c r="M115" s="267"/>
      <c r="N115" s="270"/>
      <c r="O115" s="269">
        <f>IFERROR(VLOOKUP(N115,'Listas Generales'!$B$25:$C$29,2,0),0)</f>
        <v>0</v>
      </c>
      <c r="P115" s="270"/>
      <c r="Q115" s="269">
        <f>IFERROR(VLOOKUP(P115,'Listas Generales'!$B$32:$C$36,2,0),0)</f>
        <v>0</v>
      </c>
      <c r="R115" s="270"/>
      <c r="S115" s="269">
        <f>IFERROR(VLOOKUP(R115,'Listas Generales'!$B$40:$C$44,2,0),0)</f>
        <v>0</v>
      </c>
      <c r="T115" s="271">
        <f t="shared" si="3"/>
        <v>0</v>
      </c>
      <c r="U115" s="270" t="str">
        <f>IFERROR(VLOOKUP(T115,'Listas Generales'!$B$4:$C$7,2,0),"-")</f>
        <v>Sin clasificar</v>
      </c>
      <c r="V115" s="247"/>
      <c r="W115" s="248"/>
      <c r="X115" s="249"/>
      <c r="Y115" s="249"/>
      <c r="Z115" s="249"/>
      <c r="AA115" s="249"/>
      <c r="AB115" s="240"/>
      <c r="AC115" s="287"/>
      <c r="AD115" s="282"/>
      <c r="AE115" s="282"/>
      <c r="AF115" s="282"/>
      <c r="AG115" s="282"/>
      <c r="AH115" s="285"/>
      <c r="AI115" s="312"/>
      <c r="AJ115" s="285"/>
      <c r="AK115" s="312"/>
      <c r="AL115" s="282"/>
      <c r="AM115" s="250"/>
      <c r="AN115" s="290" t="str">
        <f>IF(ISERROR(VLOOKUP(AL115,'Listas Ley Transparencia'!$H$3:$M$17,2,0)),"",VLOOKUP(AL115,'Listas Ley Transparencia'!$H$3:$M$17,2,0))</f>
        <v/>
      </c>
      <c r="AO115" s="291" t="str">
        <f>IF(ISERROR(VLOOKUP(AL115,'Listas Ley Transparencia'!$H$3:$M$17,3,0)),"",VLOOKUP(AL115,'Listas Ley Transparencia'!$H$3:$M$17,3,0))</f>
        <v/>
      </c>
      <c r="AP115" s="291" t="str">
        <f>IF(ISERROR(VLOOKUP(AL115,'Listas Ley Transparencia'!$H$3:$M$17,4,0)),"",VLOOKUP(AL115,'Listas Ley Transparencia'!$H$3:$M$17,4,0))</f>
        <v/>
      </c>
      <c r="AQ115" s="292" t="str">
        <f>IF(ISERROR(VLOOKUP(AL115,'Listas Ley Transparencia'!$H$3:$M$17,6,0)),"",VLOOKUP(AL115,'Listas Ley Transparencia'!$H$3:$M$17,6,0))</f>
        <v/>
      </c>
      <c r="AR115" s="276"/>
      <c r="AS115" s="249"/>
      <c r="AT115" s="277"/>
      <c r="AU115" s="277"/>
      <c r="AV115" s="240"/>
      <c r="AW115" s="300"/>
      <c r="AX115" s="301"/>
      <c r="AY115" s="302"/>
      <c r="AZ115" s="302"/>
      <c r="BA115" s="303" t="str">
        <f t="shared" si="4"/>
        <v>No</v>
      </c>
    </row>
    <row r="116" spans="1:53" ht="93" customHeight="1">
      <c r="A116" s="241">
        <v>115</v>
      </c>
      <c r="B116" s="242"/>
      <c r="C116" s="242"/>
      <c r="D116" s="242"/>
      <c r="E116" s="243"/>
      <c r="F116" s="242"/>
      <c r="G116" s="242"/>
      <c r="H116" s="242"/>
      <c r="I116" s="252"/>
      <c r="J116" s="252"/>
      <c r="K116" s="245"/>
      <c r="L116" s="246"/>
      <c r="M116" s="267"/>
      <c r="N116" s="270"/>
      <c r="O116" s="269">
        <f>IFERROR(VLOOKUP(N116,'Listas Generales'!$B$25:$C$29,2,0),0)</f>
        <v>0</v>
      </c>
      <c r="P116" s="270"/>
      <c r="Q116" s="269">
        <f>IFERROR(VLOOKUP(P116,'Listas Generales'!$B$32:$C$36,2,0),0)</f>
        <v>0</v>
      </c>
      <c r="R116" s="270"/>
      <c r="S116" s="269">
        <f>IFERROR(VLOOKUP(R116,'Listas Generales'!$B$40:$C$44,2,0),0)</f>
        <v>0</v>
      </c>
      <c r="T116" s="271">
        <f t="shared" si="3"/>
        <v>0</v>
      </c>
      <c r="U116" s="270" t="str">
        <f>IFERROR(VLOOKUP(T116,'Listas Generales'!$B$4:$C$7,2,0),"-")</f>
        <v>Sin clasificar</v>
      </c>
      <c r="V116" s="247"/>
      <c r="W116" s="248"/>
      <c r="X116" s="249"/>
      <c r="Y116" s="249"/>
      <c r="Z116" s="249"/>
      <c r="AA116" s="249"/>
      <c r="AB116" s="240"/>
      <c r="AC116" s="287"/>
      <c r="AD116" s="282"/>
      <c r="AE116" s="282"/>
      <c r="AF116" s="282"/>
      <c r="AG116" s="282"/>
      <c r="AH116" s="285"/>
      <c r="AI116" s="312"/>
      <c r="AJ116" s="285"/>
      <c r="AK116" s="312"/>
      <c r="AL116" s="282"/>
      <c r="AM116" s="250"/>
      <c r="AN116" s="290" t="str">
        <f>IF(ISERROR(VLOOKUP(AL116,'Listas Ley Transparencia'!$H$3:$M$17,2,0)),"",VLOOKUP(AL116,'Listas Ley Transparencia'!$H$3:$M$17,2,0))</f>
        <v/>
      </c>
      <c r="AO116" s="291" t="str">
        <f>IF(ISERROR(VLOOKUP(AL116,'Listas Ley Transparencia'!$H$3:$M$17,3,0)),"",VLOOKUP(AL116,'Listas Ley Transparencia'!$H$3:$M$17,3,0))</f>
        <v/>
      </c>
      <c r="AP116" s="291" t="str">
        <f>IF(ISERROR(VLOOKUP(AL116,'Listas Ley Transparencia'!$H$3:$M$17,4,0)),"",VLOOKUP(AL116,'Listas Ley Transparencia'!$H$3:$M$17,4,0))</f>
        <v/>
      </c>
      <c r="AQ116" s="292" t="str">
        <f>IF(ISERROR(VLOOKUP(AL116,'Listas Ley Transparencia'!$H$3:$M$17,6,0)),"",VLOOKUP(AL116,'Listas Ley Transparencia'!$H$3:$M$17,6,0))</f>
        <v/>
      </c>
      <c r="AR116" s="276"/>
      <c r="AS116" s="249"/>
      <c r="AT116" s="277"/>
      <c r="AU116" s="277"/>
      <c r="AV116" s="240"/>
      <c r="AW116" s="300"/>
      <c r="AX116" s="301"/>
      <c r="AY116" s="302"/>
      <c r="AZ116" s="302"/>
      <c r="BA116" s="303" t="str">
        <f t="shared" si="4"/>
        <v>No</v>
      </c>
    </row>
    <row r="117" spans="1:53" ht="93" customHeight="1">
      <c r="A117" s="241">
        <v>116</v>
      </c>
      <c r="B117" s="242"/>
      <c r="C117" s="242"/>
      <c r="D117" s="242"/>
      <c r="E117" s="243"/>
      <c r="F117" s="242"/>
      <c r="G117" s="242"/>
      <c r="H117" s="242"/>
      <c r="I117" s="252"/>
      <c r="J117" s="252"/>
      <c r="K117" s="245"/>
      <c r="L117" s="246"/>
      <c r="M117" s="267"/>
      <c r="N117" s="270"/>
      <c r="O117" s="269">
        <f>IFERROR(VLOOKUP(N117,'Listas Generales'!$B$25:$C$29,2,0),0)</f>
        <v>0</v>
      </c>
      <c r="P117" s="270"/>
      <c r="Q117" s="269">
        <f>IFERROR(VLOOKUP(P117,'Listas Generales'!$B$32:$C$36,2,0),0)</f>
        <v>0</v>
      </c>
      <c r="R117" s="270"/>
      <c r="S117" s="269">
        <f>IFERROR(VLOOKUP(R117,'Listas Generales'!$B$40:$C$44,2,0),0)</f>
        <v>0</v>
      </c>
      <c r="T117" s="271">
        <f t="shared" si="3"/>
        <v>0</v>
      </c>
      <c r="U117" s="270" t="str">
        <f>IFERROR(VLOOKUP(T117,'Listas Generales'!$B$4:$C$7,2,0),"-")</f>
        <v>Sin clasificar</v>
      </c>
      <c r="V117" s="247"/>
      <c r="W117" s="248"/>
      <c r="X117" s="249"/>
      <c r="Y117" s="249"/>
      <c r="Z117" s="249"/>
      <c r="AA117" s="249"/>
      <c r="AB117" s="240"/>
      <c r="AC117" s="287"/>
      <c r="AD117" s="282"/>
      <c r="AE117" s="282"/>
      <c r="AF117" s="282"/>
      <c r="AG117" s="282"/>
      <c r="AH117" s="285"/>
      <c r="AI117" s="312"/>
      <c r="AJ117" s="285"/>
      <c r="AK117" s="312"/>
      <c r="AL117" s="282"/>
      <c r="AM117" s="250"/>
      <c r="AN117" s="290" t="str">
        <f>IF(ISERROR(VLOOKUP(AL117,'Listas Ley Transparencia'!$H$3:$M$17,2,0)),"",VLOOKUP(AL117,'Listas Ley Transparencia'!$H$3:$M$17,2,0))</f>
        <v/>
      </c>
      <c r="AO117" s="291" t="str">
        <f>IF(ISERROR(VLOOKUP(AL117,'Listas Ley Transparencia'!$H$3:$M$17,3,0)),"",VLOOKUP(AL117,'Listas Ley Transparencia'!$H$3:$M$17,3,0))</f>
        <v/>
      </c>
      <c r="AP117" s="291" t="str">
        <f>IF(ISERROR(VLOOKUP(AL117,'Listas Ley Transparencia'!$H$3:$M$17,4,0)),"",VLOOKUP(AL117,'Listas Ley Transparencia'!$H$3:$M$17,4,0))</f>
        <v/>
      </c>
      <c r="AQ117" s="292" t="str">
        <f>IF(ISERROR(VLOOKUP(AL117,'Listas Ley Transparencia'!$H$3:$M$17,6,0)),"",VLOOKUP(AL117,'Listas Ley Transparencia'!$H$3:$M$17,6,0))</f>
        <v/>
      </c>
      <c r="AR117" s="276"/>
      <c r="AS117" s="249"/>
      <c r="AT117" s="277"/>
      <c r="AU117" s="277"/>
      <c r="AV117" s="240"/>
      <c r="AW117" s="300"/>
      <c r="AX117" s="301"/>
      <c r="AY117" s="302"/>
      <c r="AZ117" s="302"/>
      <c r="BA117" s="303" t="str">
        <f t="shared" si="4"/>
        <v>No</v>
      </c>
    </row>
    <row r="118" spans="1:53" ht="93" customHeight="1">
      <c r="A118" s="241">
        <v>117</v>
      </c>
      <c r="B118" s="242"/>
      <c r="C118" s="242"/>
      <c r="D118" s="242"/>
      <c r="E118" s="243"/>
      <c r="F118" s="242"/>
      <c r="G118" s="242"/>
      <c r="H118" s="242"/>
      <c r="I118" s="252"/>
      <c r="J118" s="252"/>
      <c r="K118" s="245"/>
      <c r="L118" s="246"/>
      <c r="M118" s="267"/>
      <c r="N118" s="270"/>
      <c r="O118" s="269">
        <f>IFERROR(VLOOKUP(N118,'Listas Generales'!$B$25:$C$29,2,0),0)</f>
        <v>0</v>
      </c>
      <c r="P118" s="270"/>
      <c r="Q118" s="269">
        <f>IFERROR(VLOOKUP(P118,'Listas Generales'!$B$32:$C$36,2,0),0)</f>
        <v>0</v>
      </c>
      <c r="R118" s="270"/>
      <c r="S118" s="269">
        <f>IFERROR(VLOOKUP(R118,'Listas Generales'!$B$40:$C$44,2,0),0)</f>
        <v>0</v>
      </c>
      <c r="T118" s="271">
        <f t="shared" si="3"/>
        <v>0</v>
      </c>
      <c r="U118" s="270" t="str">
        <f>IFERROR(VLOOKUP(T118,'Listas Generales'!$B$4:$C$7,2,0),"-")</f>
        <v>Sin clasificar</v>
      </c>
      <c r="V118" s="247"/>
      <c r="W118" s="248"/>
      <c r="X118" s="249"/>
      <c r="Y118" s="249"/>
      <c r="Z118" s="249"/>
      <c r="AA118" s="249"/>
      <c r="AB118" s="240"/>
      <c r="AC118" s="287"/>
      <c r="AD118" s="282"/>
      <c r="AE118" s="282"/>
      <c r="AF118" s="282"/>
      <c r="AG118" s="282"/>
      <c r="AH118" s="285"/>
      <c r="AI118" s="312"/>
      <c r="AJ118" s="285"/>
      <c r="AK118" s="312"/>
      <c r="AL118" s="282"/>
      <c r="AM118" s="250"/>
      <c r="AN118" s="290" t="str">
        <f>IF(ISERROR(VLOOKUP(AL118,'Listas Ley Transparencia'!$H$3:$M$17,2,0)),"",VLOOKUP(AL118,'Listas Ley Transparencia'!$H$3:$M$17,2,0))</f>
        <v/>
      </c>
      <c r="AO118" s="291" t="str">
        <f>IF(ISERROR(VLOOKUP(AL118,'Listas Ley Transparencia'!$H$3:$M$17,3,0)),"",VLOOKUP(AL118,'Listas Ley Transparencia'!$H$3:$M$17,3,0))</f>
        <v/>
      </c>
      <c r="AP118" s="291" t="str">
        <f>IF(ISERROR(VLOOKUP(AL118,'Listas Ley Transparencia'!$H$3:$M$17,4,0)),"",VLOOKUP(AL118,'Listas Ley Transparencia'!$H$3:$M$17,4,0))</f>
        <v/>
      </c>
      <c r="AQ118" s="292" t="str">
        <f>IF(ISERROR(VLOOKUP(AL118,'Listas Ley Transparencia'!$H$3:$M$17,6,0)),"",VLOOKUP(AL118,'Listas Ley Transparencia'!$H$3:$M$17,6,0))</f>
        <v/>
      </c>
      <c r="AR118" s="276"/>
      <c r="AS118" s="249"/>
      <c r="AT118" s="277"/>
      <c r="AU118" s="277"/>
      <c r="AV118" s="240"/>
      <c r="AW118" s="300"/>
      <c r="AX118" s="301"/>
      <c r="AY118" s="302"/>
      <c r="AZ118" s="302"/>
      <c r="BA118" s="303" t="str">
        <f t="shared" si="4"/>
        <v>No</v>
      </c>
    </row>
    <row r="119" spans="1:53" ht="93" customHeight="1">
      <c r="A119" s="241">
        <v>118</v>
      </c>
      <c r="B119" s="242"/>
      <c r="C119" s="242"/>
      <c r="D119" s="242"/>
      <c r="E119" s="243"/>
      <c r="F119" s="242"/>
      <c r="G119" s="242"/>
      <c r="H119" s="242"/>
      <c r="I119" s="252"/>
      <c r="J119" s="252"/>
      <c r="K119" s="245"/>
      <c r="L119" s="246"/>
      <c r="M119" s="267"/>
      <c r="N119" s="270"/>
      <c r="O119" s="269">
        <f>IFERROR(VLOOKUP(N119,'Listas Generales'!$B$25:$C$29,2,0),0)</f>
        <v>0</v>
      </c>
      <c r="P119" s="270"/>
      <c r="Q119" s="269">
        <f>IFERROR(VLOOKUP(P119,'Listas Generales'!$B$32:$C$36,2,0),0)</f>
        <v>0</v>
      </c>
      <c r="R119" s="270"/>
      <c r="S119" s="269">
        <f>IFERROR(VLOOKUP(R119,'Listas Generales'!$B$40:$C$44,2,0),0)</f>
        <v>0</v>
      </c>
      <c r="T119" s="271">
        <f t="shared" si="3"/>
        <v>0</v>
      </c>
      <c r="U119" s="270" t="str">
        <f>IFERROR(VLOOKUP(T119,'Listas Generales'!$B$4:$C$7,2,0),"-")</f>
        <v>Sin clasificar</v>
      </c>
      <c r="V119" s="247"/>
      <c r="W119" s="248"/>
      <c r="X119" s="249"/>
      <c r="Y119" s="249"/>
      <c r="Z119" s="249"/>
      <c r="AA119" s="249"/>
      <c r="AB119" s="240"/>
      <c r="AC119" s="287"/>
      <c r="AD119" s="282"/>
      <c r="AE119" s="282"/>
      <c r="AF119" s="282"/>
      <c r="AG119" s="282"/>
      <c r="AH119" s="285"/>
      <c r="AI119" s="312"/>
      <c r="AJ119" s="285"/>
      <c r="AK119" s="312"/>
      <c r="AL119" s="282"/>
      <c r="AM119" s="250"/>
      <c r="AN119" s="290" t="str">
        <f>IF(ISERROR(VLOOKUP(AL119,'Listas Ley Transparencia'!$H$3:$M$17,2,0)),"",VLOOKUP(AL119,'Listas Ley Transparencia'!$H$3:$M$17,2,0))</f>
        <v/>
      </c>
      <c r="AO119" s="291" t="str">
        <f>IF(ISERROR(VLOOKUP(AL119,'Listas Ley Transparencia'!$H$3:$M$17,3,0)),"",VLOOKUP(AL119,'Listas Ley Transparencia'!$H$3:$M$17,3,0))</f>
        <v/>
      </c>
      <c r="AP119" s="291" t="str">
        <f>IF(ISERROR(VLOOKUP(AL119,'Listas Ley Transparencia'!$H$3:$M$17,4,0)),"",VLOOKUP(AL119,'Listas Ley Transparencia'!$H$3:$M$17,4,0))</f>
        <v/>
      </c>
      <c r="AQ119" s="292" t="str">
        <f>IF(ISERROR(VLOOKUP(AL119,'Listas Ley Transparencia'!$H$3:$M$17,6,0)),"",VLOOKUP(AL119,'Listas Ley Transparencia'!$H$3:$M$17,6,0))</f>
        <v/>
      </c>
      <c r="AR119" s="276"/>
      <c r="AS119" s="249"/>
      <c r="AT119" s="277"/>
      <c r="AU119" s="277"/>
      <c r="AV119" s="240"/>
      <c r="AW119" s="300"/>
      <c r="AX119" s="301"/>
      <c r="AY119" s="302"/>
      <c r="AZ119" s="302"/>
      <c r="BA119" s="303" t="str">
        <f t="shared" si="4"/>
        <v>No</v>
      </c>
    </row>
    <row r="120" spans="1:53" ht="93" customHeight="1">
      <c r="A120" s="241">
        <v>119</v>
      </c>
      <c r="B120" s="242"/>
      <c r="C120" s="242"/>
      <c r="D120" s="242"/>
      <c r="E120" s="243"/>
      <c r="F120" s="242"/>
      <c r="G120" s="242"/>
      <c r="H120" s="242"/>
      <c r="I120" s="252"/>
      <c r="J120" s="252"/>
      <c r="K120" s="245"/>
      <c r="L120" s="246"/>
      <c r="M120" s="267"/>
      <c r="N120" s="270"/>
      <c r="O120" s="269">
        <f>IFERROR(VLOOKUP(N120,'Listas Generales'!$B$25:$C$29,2,0),0)</f>
        <v>0</v>
      </c>
      <c r="P120" s="270"/>
      <c r="Q120" s="269">
        <f>IFERROR(VLOOKUP(P120,'Listas Generales'!$B$32:$C$36,2,0),0)</f>
        <v>0</v>
      </c>
      <c r="R120" s="270"/>
      <c r="S120" s="269">
        <f>IFERROR(VLOOKUP(R120,'Listas Generales'!$B$40:$C$44,2,0),0)</f>
        <v>0</v>
      </c>
      <c r="T120" s="271">
        <f t="shared" si="3"/>
        <v>0</v>
      </c>
      <c r="U120" s="270" t="str">
        <f>IFERROR(VLOOKUP(T120,'Listas Generales'!$B$4:$C$7,2,0),"-")</f>
        <v>Sin clasificar</v>
      </c>
      <c r="V120" s="247"/>
      <c r="W120" s="248"/>
      <c r="X120" s="249"/>
      <c r="Y120" s="249"/>
      <c r="Z120" s="249"/>
      <c r="AA120" s="249"/>
      <c r="AB120" s="240"/>
      <c r="AC120" s="287"/>
      <c r="AD120" s="282"/>
      <c r="AE120" s="282"/>
      <c r="AF120" s="282"/>
      <c r="AG120" s="282"/>
      <c r="AH120" s="285"/>
      <c r="AI120" s="312"/>
      <c r="AJ120" s="285"/>
      <c r="AK120" s="312"/>
      <c r="AL120" s="282"/>
      <c r="AM120" s="250"/>
      <c r="AN120" s="290" t="str">
        <f>IF(ISERROR(VLOOKUP(AL120,'Listas Ley Transparencia'!$H$3:$M$17,2,0)),"",VLOOKUP(AL120,'Listas Ley Transparencia'!$H$3:$M$17,2,0))</f>
        <v/>
      </c>
      <c r="AO120" s="291" t="str">
        <f>IF(ISERROR(VLOOKUP(AL120,'Listas Ley Transparencia'!$H$3:$M$17,3,0)),"",VLOOKUP(AL120,'Listas Ley Transparencia'!$H$3:$M$17,3,0))</f>
        <v/>
      </c>
      <c r="AP120" s="291" t="str">
        <f>IF(ISERROR(VLOOKUP(AL120,'Listas Ley Transparencia'!$H$3:$M$17,4,0)),"",VLOOKUP(AL120,'Listas Ley Transparencia'!$H$3:$M$17,4,0))</f>
        <v/>
      </c>
      <c r="AQ120" s="292" t="str">
        <f>IF(ISERROR(VLOOKUP(AL120,'Listas Ley Transparencia'!$H$3:$M$17,6,0)),"",VLOOKUP(AL120,'Listas Ley Transparencia'!$H$3:$M$17,6,0))</f>
        <v/>
      </c>
      <c r="AR120" s="276"/>
      <c r="AS120" s="249"/>
      <c r="AT120" s="277"/>
      <c r="AU120" s="277"/>
      <c r="AV120" s="240"/>
      <c r="AW120" s="300"/>
      <c r="AX120" s="301"/>
      <c r="AY120" s="302"/>
      <c r="AZ120" s="302"/>
      <c r="BA120" s="303" t="str">
        <f t="shared" si="4"/>
        <v>No</v>
      </c>
    </row>
    <row r="121" spans="1:53" ht="93" customHeight="1">
      <c r="A121" s="241">
        <v>120</v>
      </c>
      <c r="B121" s="242"/>
      <c r="C121" s="242"/>
      <c r="D121" s="242"/>
      <c r="E121" s="243"/>
      <c r="F121" s="242"/>
      <c r="G121" s="242"/>
      <c r="H121" s="242"/>
      <c r="I121" s="252"/>
      <c r="J121" s="252"/>
      <c r="K121" s="245"/>
      <c r="L121" s="246"/>
      <c r="M121" s="267"/>
      <c r="N121" s="270"/>
      <c r="O121" s="269">
        <f>IFERROR(VLOOKUP(N121,'Listas Generales'!$B$25:$C$29,2,0),0)</f>
        <v>0</v>
      </c>
      <c r="P121" s="270"/>
      <c r="Q121" s="269">
        <f>IFERROR(VLOOKUP(P121,'Listas Generales'!$B$32:$C$36,2,0),0)</f>
        <v>0</v>
      </c>
      <c r="R121" s="270"/>
      <c r="S121" s="269">
        <f>IFERROR(VLOOKUP(R121,'Listas Generales'!$B$40:$C$44,2,0),0)</f>
        <v>0</v>
      </c>
      <c r="T121" s="271">
        <f t="shared" si="3"/>
        <v>0</v>
      </c>
      <c r="U121" s="270" t="str">
        <f>IFERROR(VLOOKUP(T121,'Listas Generales'!$B$4:$C$7,2,0),"-")</f>
        <v>Sin clasificar</v>
      </c>
      <c r="V121" s="247"/>
      <c r="W121" s="248"/>
      <c r="X121" s="249"/>
      <c r="Y121" s="249"/>
      <c r="Z121" s="249"/>
      <c r="AA121" s="249"/>
      <c r="AB121" s="240"/>
      <c r="AC121" s="287"/>
      <c r="AD121" s="282"/>
      <c r="AE121" s="282"/>
      <c r="AF121" s="282"/>
      <c r="AG121" s="282"/>
      <c r="AH121" s="285"/>
      <c r="AI121" s="312"/>
      <c r="AJ121" s="285"/>
      <c r="AK121" s="312"/>
      <c r="AL121" s="282"/>
      <c r="AM121" s="250"/>
      <c r="AN121" s="290" t="str">
        <f>IF(ISERROR(VLOOKUP(AL121,'Listas Ley Transparencia'!$H$3:$M$17,2,0)),"",VLOOKUP(AL121,'Listas Ley Transparencia'!$H$3:$M$17,2,0))</f>
        <v/>
      </c>
      <c r="AO121" s="291" t="str">
        <f>IF(ISERROR(VLOOKUP(AL121,'Listas Ley Transparencia'!$H$3:$M$17,3,0)),"",VLOOKUP(AL121,'Listas Ley Transparencia'!$H$3:$M$17,3,0))</f>
        <v/>
      </c>
      <c r="AP121" s="291" t="str">
        <f>IF(ISERROR(VLOOKUP(AL121,'Listas Ley Transparencia'!$H$3:$M$17,4,0)),"",VLOOKUP(AL121,'Listas Ley Transparencia'!$H$3:$M$17,4,0))</f>
        <v/>
      </c>
      <c r="AQ121" s="292" t="str">
        <f>IF(ISERROR(VLOOKUP(AL121,'Listas Ley Transparencia'!$H$3:$M$17,6,0)),"",VLOOKUP(AL121,'Listas Ley Transparencia'!$H$3:$M$17,6,0))</f>
        <v/>
      </c>
      <c r="AR121" s="276"/>
      <c r="AS121" s="249"/>
      <c r="AT121" s="277"/>
      <c r="AU121" s="277"/>
      <c r="AV121" s="240"/>
      <c r="AW121" s="300"/>
      <c r="AX121" s="301"/>
      <c r="AY121" s="302"/>
      <c r="AZ121" s="302"/>
      <c r="BA121" s="303" t="str">
        <f t="shared" si="4"/>
        <v>No</v>
      </c>
    </row>
    <row r="122" spans="1:53" ht="93" customHeight="1">
      <c r="A122" s="241">
        <v>121</v>
      </c>
      <c r="B122" s="242"/>
      <c r="C122" s="242"/>
      <c r="D122" s="242"/>
      <c r="E122" s="243"/>
      <c r="F122" s="242"/>
      <c r="G122" s="242"/>
      <c r="H122" s="242"/>
      <c r="I122" s="252"/>
      <c r="J122" s="252"/>
      <c r="K122" s="245"/>
      <c r="L122" s="246"/>
      <c r="M122" s="267"/>
      <c r="N122" s="270"/>
      <c r="O122" s="269">
        <f>IFERROR(VLOOKUP(N122,'Listas Generales'!$B$25:$C$29,2,0),0)</f>
        <v>0</v>
      </c>
      <c r="P122" s="270"/>
      <c r="Q122" s="269">
        <f>IFERROR(VLOOKUP(P122,'Listas Generales'!$B$32:$C$36,2,0),0)</f>
        <v>0</v>
      </c>
      <c r="R122" s="270"/>
      <c r="S122" s="269">
        <f>IFERROR(VLOOKUP(R122,'Listas Generales'!$B$40:$C$44,2,0),0)</f>
        <v>0</v>
      </c>
      <c r="T122" s="271">
        <f t="shared" si="3"/>
        <v>0</v>
      </c>
      <c r="U122" s="270" t="str">
        <f>IFERROR(VLOOKUP(T122,'Listas Generales'!$B$4:$C$7,2,0),"-")</f>
        <v>Sin clasificar</v>
      </c>
      <c r="V122" s="247"/>
      <c r="W122" s="248"/>
      <c r="X122" s="249"/>
      <c r="Y122" s="249"/>
      <c r="Z122" s="249"/>
      <c r="AA122" s="249"/>
      <c r="AB122" s="240"/>
      <c r="AC122" s="287"/>
      <c r="AD122" s="282"/>
      <c r="AE122" s="282"/>
      <c r="AF122" s="282"/>
      <c r="AG122" s="282"/>
      <c r="AH122" s="285"/>
      <c r="AI122" s="312"/>
      <c r="AJ122" s="285"/>
      <c r="AK122" s="312"/>
      <c r="AL122" s="282"/>
      <c r="AM122" s="250"/>
      <c r="AN122" s="290" t="str">
        <f>IF(ISERROR(VLOOKUP(AL122,'Listas Ley Transparencia'!$H$3:$M$17,2,0)),"",VLOOKUP(AL122,'Listas Ley Transparencia'!$H$3:$M$17,2,0))</f>
        <v/>
      </c>
      <c r="AO122" s="291" t="str">
        <f>IF(ISERROR(VLOOKUP(AL122,'Listas Ley Transparencia'!$H$3:$M$17,3,0)),"",VLOOKUP(AL122,'Listas Ley Transparencia'!$H$3:$M$17,3,0))</f>
        <v/>
      </c>
      <c r="AP122" s="291" t="str">
        <f>IF(ISERROR(VLOOKUP(AL122,'Listas Ley Transparencia'!$H$3:$M$17,4,0)),"",VLOOKUP(AL122,'Listas Ley Transparencia'!$H$3:$M$17,4,0))</f>
        <v/>
      </c>
      <c r="AQ122" s="292" t="str">
        <f>IF(ISERROR(VLOOKUP(AL122,'Listas Ley Transparencia'!$H$3:$M$17,6,0)),"",VLOOKUP(AL122,'Listas Ley Transparencia'!$H$3:$M$17,6,0))</f>
        <v/>
      </c>
      <c r="AR122" s="276"/>
      <c r="AS122" s="249"/>
      <c r="AT122" s="277"/>
      <c r="AU122" s="277"/>
      <c r="AV122" s="240"/>
      <c r="AW122" s="300"/>
      <c r="AX122" s="301"/>
      <c r="AY122" s="302"/>
      <c r="AZ122" s="302"/>
      <c r="BA122" s="303" t="str">
        <f t="shared" si="4"/>
        <v>No</v>
      </c>
    </row>
    <row r="123" spans="1:53" ht="93" customHeight="1">
      <c r="A123" s="241">
        <v>122</v>
      </c>
      <c r="B123" s="242"/>
      <c r="C123" s="242"/>
      <c r="D123" s="242"/>
      <c r="E123" s="243"/>
      <c r="F123" s="242"/>
      <c r="G123" s="242"/>
      <c r="H123" s="242"/>
      <c r="I123" s="252"/>
      <c r="J123" s="252"/>
      <c r="K123" s="245"/>
      <c r="L123" s="246"/>
      <c r="M123" s="267"/>
      <c r="N123" s="270"/>
      <c r="O123" s="269">
        <f>IFERROR(VLOOKUP(N123,'Listas Generales'!$B$25:$C$29,2,0),0)</f>
        <v>0</v>
      </c>
      <c r="P123" s="270"/>
      <c r="Q123" s="269">
        <f>IFERROR(VLOOKUP(P123,'Listas Generales'!$B$32:$C$36,2,0),0)</f>
        <v>0</v>
      </c>
      <c r="R123" s="270"/>
      <c r="S123" s="269">
        <f>IFERROR(VLOOKUP(R123,'Listas Generales'!$B$40:$C$44,2,0),0)</f>
        <v>0</v>
      </c>
      <c r="T123" s="271">
        <f t="shared" si="3"/>
        <v>0</v>
      </c>
      <c r="U123" s="270" t="str">
        <f>IFERROR(VLOOKUP(T123,'Listas Generales'!$B$4:$C$7,2,0),"-")</f>
        <v>Sin clasificar</v>
      </c>
      <c r="V123" s="247"/>
      <c r="W123" s="248"/>
      <c r="X123" s="249"/>
      <c r="Y123" s="249"/>
      <c r="Z123" s="249"/>
      <c r="AA123" s="249"/>
      <c r="AB123" s="240"/>
      <c r="AC123" s="287"/>
      <c r="AD123" s="282"/>
      <c r="AE123" s="282"/>
      <c r="AF123" s="282"/>
      <c r="AG123" s="282"/>
      <c r="AH123" s="285"/>
      <c r="AI123" s="312"/>
      <c r="AJ123" s="285"/>
      <c r="AK123" s="312"/>
      <c r="AL123" s="282"/>
      <c r="AM123" s="250"/>
      <c r="AN123" s="290" t="str">
        <f>IF(ISERROR(VLOOKUP(AL123,'Listas Ley Transparencia'!$H$3:$M$17,2,0)),"",VLOOKUP(AL123,'Listas Ley Transparencia'!$H$3:$M$17,2,0))</f>
        <v/>
      </c>
      <c r="AO123" s="291" t="str">
        <f>IF(ISERROR(VLOOKUP(AL123,'Listas Ley Transparencia'!$H$3:$M$17,3,0)),"",VLOOKUP(AL123,'Listas Ley Transparencia'!$H$3:$M$17,3,0))</f>
        <v/>
      </c>
      <c r="AP123" s="291" t="str">
        <f>IF(ISERROR(VLOOKUP(AL123,'Listas Ley Transparencia'!$H$3:$M$17,4,0)),"",VLOOKUP(AL123,'Listas Ley Transparencia'!$H$3:$M$17,4,0))</f>
        <v/>
      </c>
      <c r="AQ123" s="292" t="str">
        <f>IF(ISERROR(VLOOKUP(AL123,'Listas Ley Transparencia'!$H$3:$M$17,6,0)),"",VLOOKUP(AL123,'Listas Ley Transparencia'!$H$3:$M$17,6,0))</f>
        <v/>
      </c>
      <c r="AR123" s="276"/>
      <c r="AS123" s="249"/>
      <c r="AT123" s="277"/>
      <c r="AU123" s="277"/>
      <c r="AV123" s="240"/>
      <c r="AW123" s="300"/>
      <c r="AX123" s="301"/>
      <c r="AY123" s="302"/>
      <c r="AZ123" s="302"/>
      <c r="BA123" s="303" t="str">
        <f t="shared" si="4"/>
        <v>No</v>
      </c>
    </row>
    <row r="124" spans="1:53" ht="93" customHeight="1">
      <c r="A124" s="241">
        <v>123</v>
      </c>
      <c r="B124" s="242"/>
      <c r="C124" s="242"/>
      <c r="D124" s="242"/>
      <c r="E124" s="243"/>
      <c r="F124" s="242"/>
      <c r="G124" s="242"/>
      <c r="H124" s="242"/>
      <c r="I124" s="252"/>
      <c r="J124" s="252"/>
      <c r="K124" s="245"/>
      <c r="L124" s="246"/>
      <c r="M124" s="267"/>
      <c r="N124" s="270"/>
      <c r="O124" s="269">
        <f>IFERROR(VLOOKUP(N124,'Listas Generales'!$B$25:$C$29,2,0),0)</f>
        <v>0</v>
      </c>
      <c r="P124" s="270"/>
      <c r="Q124" s="269">
        <f>IFERROR(VLOOKUP(P124,'Listas Generales'!$B$32:$C$36,2,0),0)</f>
        <v>0</v>
      </c>
      <c r="R124" s="270"/>
      <c r="S124" s="269">
        <f>IFERROR(VLOOKUP(R124,'Listas Generales'!$B$40:$C$44,2,0),0)</f>
        <v>0</v>
      </c>
      <c r="T124" s="271">
        <f t="shared" si="3"/>
        <v>0</v>
      </c>
      <c r="U124" s="270" t="str">
        <f>IFERROR(VLOOKUP(T124,'Listas Generales'!$B$4:$C$7,2,0),"-")</f>
        <v>Sin clasificar</v>
      </c>
      <c r="V124" s="247"/>
      <c r="W124" s="248"/>
      <c r="X124" s="249"/>
      <c r="Y124" s="249"/>
      <c r="Z124" s="249"/>
      <c r="AA124" s="249"/>
      <c r="AB124" s="240"/>
      <c r="AC124" s="287"/>
      <c r="AD124" s="282"/>
      <c r="AE124" s="282"/>
      <c r="AF124" s="282"/>
      <c r="AG124" s="282"/>
      <c r="AH124" s="285"/>
      <c r="AI124" s="312"/>
      <c r="AJ124" s="285"/>
      <c r="AK124" s="312"/>
      <c r="AL124" s="282"/>
      <c r="AM124" s="250"/>
      <c r="AN124" s="290" t="str">
        <f>IF(ISERROR(VLOOKUP(AL124,'Listas Ley Transparencia'!$H$3:$M$17,2,0)),"",VLOOKUP(AL124,'Listas Ley Transparencia'!$H$3:$M$17,2,0))</f>
        <v/>
      </c>
      <c r="AO124" s="291" t="str">
        <f>IF(ISERROR(VLOOKUP(AL124,'Listas Ley Transparencia'!$H$3:$M$17,3,0)),"",VLOOKUP(AL124,'Listas Ley Transparencia'!$H$3:$M$17,3,0))</f>
        <v/>
      </c>
      <c r="AP124" s="291" t="str">
        <f>IF(ISERROR(VLOOKUP(AL124,'Listas Ley Transparencia'!$H$3:$M$17,4,0)),"",VLOOKUP(AL124,'Listas Ley Transparencia'!$H$3:$M$17,4,0))</f>
        <v/>
      </c>
      <c r="AQ124" s="292" t="str">
        <f>IF(ISERROR(VLOOKUP(AL124,'Listas Ley Transparencia'!$H$3:$M$17,6,0)),"",VLOOKUP(AL124,'Listas Ley Transparencia'!$H$3:$M$17,6,0))</f>
        <v/>
      </c>
      <c r="AR124" s="276"/>
      <c r="AS124" s="249"/>
      <c r="AT124" s="277"/>
      <c r="AU124" s="277"/>
      <c r="AV124" s="240"/>
      <c r="AW124" s="300"/>
      <c r="AX124" s="301"/>
      <c r="AY124" s="302"/>
      <c r="AZ124" s="302"/>
      <c r="BA124" s="303" t="str">
        <f t="shared" si="4"/>
        <v>No</v>
      </c>
    </row>
    <row r="125" spans="1:53" ht="93" customHeight="1">
      <c r="A125" s="241">
        <v>124</v>
      </c>
      <c r="B125" s="242"/>
      <c r="C125" s="242"/>
      <c r="D125" s="242"/>
      <c r="E125" s="243"/>
      <c r="F125" s="242"/>
      <c r="G125" s="242"/>
      <c r="H125" s="242"/>
      <c r="I125" s="252"/>
      <c r="J125" s="252"/>
      <c r="K125" s="245"/>
      <c r="L125" s="246"/>
      <c r="M125" s="267"/>
      <c r="N125" s="270"/>
      <c r="O125" s="269">
        <f>IFERROR(VLOOKUP(N125,'Listas Generales'!$B$25:$C$29,2,0),0)</f>
        <v>0</v>
      </c>
      <c r="P125" s="270"/>
      <c r="Q125" s="269">
        <f>IFERROR(VLOOKUP(P125,'Listas Generales'!$B$32:$C$36,2,0),0)</f>
        <v>0</v>
      </c>
      <c r="R125" s="270"/>
      <c r="S125" s="269">
        <f>IFERROR(VLOOKUP(R125,'Listas Generales'!$B$40:$C$44,2,0),0)</f>
        <v>0</v>
      </c>
      <c r="T125" s="271">
        <f t="shared" si="3"/>
        <v>0</v>
      </c>
      <c r="U125" s="270" t="str">
        <f>IFERROR(VLOOKUP(T125,'Listas Generales'!$B$4:$C$7,2,0),"-")</f>
        <v>Sin clasificar</v>
      </c>
      <c r="V125" s="247"/>
      <c r="W125" s="248"/>
      <c r="X125" s="249"/>
      <c r="Y125" s="249"/>
      <c r="Z125" s="249"/>
      <c r="AA125" s="249"/>
      <c r="AB125" s="240"/>
      <c r="AC125" s="287"/>
      <c r="AD125" s="282"/>
      <c r="AE125" s="282"/>
      <c r="AF125" s="282"/>
      <c r="AG125" s="282"/>
      <c r="AH125" s="285"/>
      <c r="AI125" s="312"/>
      <c r="AJ125" s="285"/>
      <c r="AK125" s="312"/>
      <c r="AL125" s="282"/>
      <c r="AM125" s="250"/>
      <c r="AN125" s="290" t="str">
        <f>IF(ISERROR(VLOOKUP(AL125,'Listas Ley Transparencia'!$H$3:$M$17,2,0)),"",VLOOKUP(AL125,'Listas Ley Transparencia'!$H$3:$M$17,2,0))</f>
        <v/>
      </c>
      <c r="AO125" s="291" t="str">
        <f>IF(ISERROR(VLOOKUP(AL125,'Listas Ley Transparencia'!$H$3:$M$17,3,0)),"",VLOOKUP(AL125,'Listas Ley Transparencia'!$H$3:$M$17,3,0))</f>
        <v/>
      </c>
      <c r="AP125" s="291" t="str">
        <f>IF(ISERROR(VLOOKUP(AL125,'Listas Ley Transparencia'!$H$3:$M$17,4,0)),"",VLOOKUP(AL125,'Listas Ley Transparencia'!$H$3:$M$17,4,0))</f>
        <v/>
      </c>
      <c r="AQ125" s="292" t="str">
        <f>IF(ISERROR(VLOOKUP(AL125,'Listas Ley Transparencia'!$H$3:$M$17,6,0)),"",VLOOKUP(AL125,'Listas Ley Transparencia'!$H$3:$M$17,6,0))</f>
        <v/>
      </c>
      <c r="AR125" s="276"/>
      <c r="AS125" s="249"/>
      <c r="AT125" s="277"/>
      <c r="AU125" s="277"/>
      <c r="AV125" s="240"/>
      <c r="AW125" s="300"/>
      <c r="AX125" s="301"/>
      <c r="AY125" s="302"/>
      <c r="AZ125" s="302"/>
      <c r="BA125" s="303" t="str">
        <f t="shared" si="4"/>
        <v>No</v>
      </c>
    </row>
    <row r="126" spans="1:53" ht="93" customHeight="1">
      <c r="A126" s="241">
        <v>125</v>
      </c>
      <c r="B126" s="242"/>
      <c r="C126" s="242"/>
      <c r="D126" s="242"/>
      <c r="E126" s="243"/>
      <c r="F126" s="242"/>
      <c r="G126" s="242"/>
      <c r="H126" s="242"/>
      <c r="I126" s="252"/>
      <c r="J126" s="252"/>
      <c r="K126" s="245"/>
      <c r="L126" s="246"/>
      <c r="M126" s="267"/>
      <c r="N126" s="270"/>
      <c r="O126" s="269">
        <f>IFERROR(VLOOKUP(N126,'Listas Generales'!$B$25:$C$29,2,0),0)</f>
        <v>0</v>
      </c>
      <c r="P126" s="270"/>
      <c r="Q126" s="269">
        <f>IFERROR(VLOOKUP(P126,'Listas Generales'!$B$32:$C$36,2,0),0)</f>
        <v>0</v>
      </c>
      <c r="R126" s="270"/>
      <c r="S126" s="269">
        <f>IFERROR(VLOOKUP(R126,'Listas Generales'!$B$40:$C$44,2,0),0)</f>
        <v>0</v>
      </c>
      <c r="T126" s="271">
        <f t="shared" si="3"/>
        <v>0</v>
      </c>
      <c r="U126" s="270" t="str">
        <f>IFERROR(VLOOKUP(T126,'Listas Generales'!$B$4:$C$7,2,0),"-")</f>
        <v>Sin clasificar</v>
      </c>
      <c r="V126" s="247"/>
      <c r="W126" s="248"/>
      <c r="X126" s="249"/>
      <c r="Y126" s="249"/>
      <c r="Z126" s="249"/>
      <c r="AA126" s="249"/>
      <c r="AB126" s="240"/>
      <c r="AC126" s="287"/>
      <c r="AD126" s="282"/>
      <c r="AE126" s="282"/>
      <c r="AF126" s="282"/>
      <c r="AG126" s="282"/>
      <c r="AH126" s="285"/>
      <c r="AI126" s="312"/>
      <c r="AJ126" s="285"/>
      <c r="AK126" s="312"/>
      <c r="AL126" s="282"/>
      <c r="AM126" s="250"/>
      <c r="AN126" s="290" t="str">
        <f>IF(ISERROR(VLOOKUP(AL126,'Listas Ley Transparencia'!$H$3:$M$17,2,0)),"",VLOOKUP(AL126,'Listas Ley Transparencia'!$H$3:$M$17,2,0))</f>
        <v/>
      </c>
      <c r="AO126" s="291" t="str">
        <f>IF(ISERROR(VLOOKUP(AL126,'Listas Ley Transparencia'!$H$3:$M$17,3,0)),"",VLOOKUP(AL126,'Listas Ley Transparencia'!$H$3:$M$17,3,0))</f>
        <v/>
      </c>
      <c r="AP126" s="291" t="str">
        <f>IF(ISERROR(VLOOKUP(AL126,'Listas Ley Transparencia'!$H$3:$M$17,4,0)),"",VLOOKUP(AL126,'Listas Ley Transparencia'!$H$3:$M$17,4,0))</f>
        <v/>
      </c>
      <c r="AQ126" s="292" t="str">
        <f>IF(ISERROR(VLOOKUP(AL126,'Listas Ley Transparencia'!$H$3:$M$17,6,0)),"",VLOOKUP(AL126,'Listas Ley Transparencia'!$H$3:$M$17,6,0))</f>
        <v/>
      </c>
      <c r="AR126" s="276"/>
      <c r="AS126" s="249"/>
      <c r="AT126" s="277"/>
      <c r="AU126" s="277"/>
      <c r="AV126" s="240"/>
      <c r="AW126" s="300"/>
      <c r="AX126" s="301"/>
      <c r="AY126" s="302"/>
      <c r="AZ126" s="302"/>
      <c r="BA126" s="303" t="str">
        <f t="shared" si="4"/>
        <v>No</v>
      </c>
    </row>
    <row r="127" spans="1:53" ht="93" customHeight="1">
      <c r="A127" s="241">
        <v>126</v>
      </c>
      <c r="B127" s="242"/>
      <c r="C127" s="242"/>
      <c r="D127" s="242"/>
      <c r="E127" s="243"/>
      <c r="F127" s="242"/>
      <c r="G127" s="242"/>
      <c r="H127" s="242"/>
      <c r="I127" s="252"/>
      <c r="J127" s="252"/>
      <c r="K127" s="245"/>
      <c r="L127" s="246"/>
      <c r="M127" s="267"/>
      <c r="N127" s="270"/>
      <c r="O127" s="269">
        <f>IFERROR(VLOOKUP(N127,'Listas Generales'!$B$25:$C$29,2,0),0)</f>
        <v>0</v>
      </c>
      <c r="P127" s="270"/>
      <c r="Q127" s="269">
        <f>IFERROR(VLOOKUP(P127,'Listas Generales'!$B$32:$C$36,2,0),0)</f>
        <v>0</v>
      </c>
      <c r="R127" s="270"/>
      <c r="S127" s="269">
        <f>IFERROR(VLOOKUP(R127,'Listas Generales'!$B$40:$C$44,2,0),0)</f>
        <v>0</v>
      </c>
      <c r="T127" s="271">
        <f t="shared" si="3"/>
        <v>0</v>
      </c>
      <c r="U127" s="270" t="str">
        <f>IFERROR(VLOOKUP(T127,'Listas Generales'!$B$4:$C$7,2,0),"-")</f>
        <v>Sin clasificar</v>
      </c>
      <c r="V127" s="247"/>
      <c r="W127" s="248"/>
      <c r="X127" s="249"/>
      <c r="Y127" s="249"/>
      <c r="Z127" s="249"/>
      <c r="AA127" s="249"/>
      <c r="AB127" s="240"/>
      <c r="AC127" s="287"/>
      <c r="AD127" s="282"/>
      <c r="AE127" s="282"/>
      <c r="AF127" s="282"/>
      <c r="AG127" s="282"/>
      <c r="AH127" s="285"/>
      <c r="AI127" s="312"/>
      <c r="AJ127" s="285"/>
      <c r="AK127" s="312"/>
      <c r="AL127" s="282"/>
      <c r="AM127" s="250"/>
      <c r="AN127" s="290" t="str">
        <f>IF(ISERROR(VLOOKUP(AL127,'Listas Ley Transparencia'!$H$3:$M$17,2,0)),"",VLOOKUP(AL127,'Listas Ley Transparencia'!$H$3:$M$17,2,0))</f>
        <v/>
      </c>
      <c r="AO127" s="291" t="str">
        <f>IF(ISERROR(VLOOKUP(AL127,'Listas Ley Transparencia'!$H$3:$M$17,3,0)),"",VLOOKUP(AL127,'Listas Ley Transparencia'!$H$3:$M$17,3,0))</f>
        <v/>
      </c>
      <c r="AP127" s="291" t="str">
        <f>IF(ISERROR(VLOOKUP(AL127,'Listas Ley Transparencia'!$H$3:$M$17,4,0)),"",VLOOKUP(AL127,'Listas Ley Transparencia'!$H$3:$M$17,4,0))</f>
        <v/>
      </c>
      <c r="AQ127" s="292" t="str">
        <f>IF(ISERROR(VLOOKUP(AL127,'Listas Ley Transparencia'!$H$3:$M$17,6,0)),"",VLOOKUP(AL127,'Listas Ley Transparencia'!$H$3:$M$17,6,0))</f>
        <v/>
      </c>
      <c r="AR127" s="276"/>
      <c r="AS127" s="249"/>
      <c r="AT127" s="277"/>
      <c r="AU127" s="277"/>
      <c r="AV127" s="240"/>
      <c r="AW127" s="300"/>
      <c r="AX127" s="301"/>
      <c r="AY127" s="302"/>
      <c r="AZ127" s="302"/>
      <c r="BA127" s="303" t="str">
        <f t="shared" si="4"/>
        <v>No</v>
      </c>
    </row>
    <row r="128" spans="1:53" ht="93" customHeight="1">
      <c r="A128" s="241">
        <v>127</v>
      </c>
      <c r="B128" s="242"/>
      <c r="C128" s="242"/>
      <c r="D128" s="242"/>
      <c r="E128" s="243"/>
      <c r="F128" s="242"/>
      <c r="G128" s="242"/>
      <c r="H128" s="242"/>
      <c r="I128" s="252"/>
      <c r="J128" s="252"/>
      <c r="K128" s="245"/>
      <c r="L128" s="246"/>
      <c r="M128" s="267"/>
      <c r="N128" s="270"/>
      <c r="O128" s="269">
        <f>IFERROR(VLOOKUP(N128,'Listas Generales'!$B$25:$C$29,2,0),0)</f>
        <v>0</v>
      </c>
      <c r="P128" s="270"/>
      <c r="Q128" s="269">
        <f>IFERROR(VLOOKUP(P128,'Listas Generales'!$B$32:$C$36,2,0),0)</f>
        <v>0</v>
      </c>
      <c r="R128" s="270"/>
      <c r="S128" s="269">
        <f>IFERROR(VLOOKUP(R128,'Listas Generales'!$B$40:$C$44,2,0),0)</f>
        <v>0</v>
      </c>
      <c r="T128" s="271">
        <f t="shared" si="3"/>
        <v>0</v>
      </c>
      <c r="U128" s="270" t="str">
        <f>IFERROR(VLOOKUP(T128,'Listas Generales'!$B$4:$C$7,2,0),"-")</f>
        <v>Sin clasificar</v>
      </c>
      <c r="V128" s="247"/>
      <c r="W128" s="248"/>
      <c r="X128" s="249"/>
      <c r="Y128" s="249"/>
      <c r="Z128" s="249"/>
      <c r="AA128" s="249"/>
      <c r="AB128" s="240"/>
      <c r="AC128" s="287"/>
      <c r="AD128" s="282"/>
      <c r="AE128" s="282"/>
      <c r="AF128" s="282"/>
      <c r="AG128" s="282"/>
      <c r="AH128" s="285"/>
      <c r="AI128" s="312"/>
      <c r="AJ128" s="285"/>
      <c r="AK128" s="312"/>
      <c r="AL128" s="282"/>
      <c r="AM128" s="250"/>
      <c r="AN128" s="290" t="str">
        <f>IF(ISERROR(VLOOKUP(AL128,'Listas Ley Transparencia'!$H$3:$M$17,2,0)),"",VLOOKUP(AL128,'Listas Ley Transparencia'!$H$3:$M$17,2,0))</f>
        <v/>
      </c>
      <c r="AO128" s="291" t="str">
        <f>IF(ISERROR(VLOOKUP(AL128,'Listas Ley Transparencia'!$H$3:$M$17,3,0)),"",VLOOKUP(AL128,'Listas Ley Transparencia'!$H$3:$M$17,3,0))</f>
        <v/>
      </c>
      <c r="AP128" s="291" t="str">
        <f>IF(ISERROR(VLOOKUP(AL128,'Listas Ley Transparencia'!$H$3:$M$17,4,0)),"",VLOOKUP(AL128,'Listas Ley Transparencia'!$H$3:$M$17,4,0))</f>
        <v/>
      </c>
      <c r="AQ128" s="292" t="str">
        <f>IF(ISERROR(VLOOKUP(AL128,'Listas Ley Transparencia'!$H$3:$M$17,6,0)),"",VLOOKUP(AL128,'Listas Ley Transparencia'!$H$3:$M$17,6,0))</f>
        <v/>
      </c>
      <c r="AR128" s="276"/>
      <c r="AS128" s="249"/>
      <c r="AT128" s="277"/>
      <c r="AU128" s="277"/>
      <c r="AV128" s="240"/>
      <c r="AW128" s="300"/>
      <c r="AX128" s="301"/>
      <c r="AY128" s="302"/>
      <c r="AZ128" s="302"/>
      <c r="BA128" s="303" t="str">
        <f t="shared" si="4"/>
        <v>No</v>
      </c>
    </row>
    <row r="129" spans="1:53" ht="93" customHeight="1">
      <c r="A129" s="241">
        <v>128</v>
      </c>
      <c r="B129" s="242"/>
      <c r="C129" s="242"/>
      <c r="D129" s="242"/>
      <c r="E129" s="243"/>
      <c r="F129" s="242"/>
      <c r="G129" s="242"/>
      <c r="H129" s="242"/>
      <c r="I129" s="252"/>
      <c r="J129" s="252"/>
      <c r="K129" s="245"/>
      <c r="L129" s="246"/>
      <c r="M129" s="267"/>
      <c r="N129" s="270"/>
      <c r="O129" s="269">
        <f>IFERROR(VLOOKUP(N129,'Listas Generales'!$B$25:$C$29,2,0),0)</f>
        <v>0</v>
      </c>
      <c r="P129" s="270"/>
      <c r="Q129" s="269">
        <f>IFERROR(VLOOKUP(P129,'Listas Generales'!$B$32:$C$36,2,0),0)</f>
        <v>0</v>
      </c>
      <c r="R129" s="270"/>
      <c r="S129" s="269">
        <f>IFERROR(VLOOKUP(R129,'Listas Generales'!$B$40:$C$44,2,0),0)</f>
        <v>0</v>
      </c>
      <c r="T129" s="271">
        <f t="shared" si="3"/>
        <v>0</v>
      </c>
      <c r="U129" s="270" t="str">
        <f>IFERROR(VLOOKUP(T129,'Listas Generales'!$B$4:$C$7,2,0),"-")</f>
        <v>Sin clasificar</v>
      </c>
      <c r="V129" s="247"/>
      <c r="W129" s="248"/>
      <c r="X129" s="249"/>
      <c r="Y129" s="249"/>
      <c r="Z129" s="249"/>
      <c r="AA129" s="249"/>
      <c r="AB129" s="240"/>
      <c r="AC129" s="287"/>
      <c r="AD129" s="282"/>
      <c r="AE129" s="282"/>
      <c r="AF129" s="282"/>
      <c r="AG129" s="282"/>
      <c r="AH129" s="285"/>
      <c r="AI129" s="312"/>
      <c r="AJ129" s="285"/>
      <c r="AK129" s="312"/>
      <c r="AL129" s="282"/>
      <c r="AM129" s="250"/>
      <c r="AN129" s="290" t="str">
        <f>IF(ISERROR(VLOOKUP(AL129,'Listas Ley Transparencia'!$H$3:$M$17,2,0)),"",VLOOKUP(AL129,'Listas Ley Transparencia'!$H$3:$M$17,2,0))</f>
        <v/>
      </c>
      <c r="AO129" s="291" t="str">
        <f>IF(ISERROR(VLOOKUP(AL129,'Listas Ley Transparencia'!$H$3:$M$17,3,0)),"",VLOOKUP(AL129,'Listas Ley Transparencia'!$H$3:$M$17,3,0))</f>
        <v/>
      </c>
      <c r="AP129" s="291" t="str">
        <f>IF(ISERROR(VLOOKUP(AL129,'Listas Ley Transparencia'!$H$3:$M$17,4,0)),"",VLOOKUP(AL129,'Listas Ley Transparencia'!$H$3:$M$17,4,0))</f>
        <v/>
      </c>
      <c r="AQ129" s="292" t="str">
        <f>IF(ISERROR(VLOOKUP(AL129,'Listas Ley Transparencia'!$H$3:$M$17,6,0)),"",VLOOKUP(AL129,'Listas Ley Transparencia'!$H$3:$M$17,6,0))</f>
        <v/>
      </c>
      <c r="AR129" s="276"/>
      <c r="AS129" s="249"/>
      <c r="AT129" s="277"/>
      <c r="AU129" s="277"/>
      <c r="AV129" s="240"/>
      <c r="AW129" s="300"/>
      <c r="AX129" s="301"/>
      <c r="AY129" s="302"/>
      <c r="AZ129" s="302"/>
      <c r="BA129" s="303" t="str">
        <f t="shared" si="4"/>
        <v>No</v>
      </c>
    </row>
    <row r="130" spans="1:53" ht="93" customHeight="1">
      <c r="A130" s="241">
        <v>129</v>
      </c>
      <c r="B130" s="242"/>
      <c r="C130" s="242"/>
      <c r="D130" s="242"/>
      <c r="E130" s="243"/>
      <c r="F130" s="242"/>
      <c r="G130" s="242"/>
      <c r="H130" s="242"/>
      <c r="I130" s="252"/>
      <c r="J130" s="252"/>
      <c r="K130" s="245"/>
      <c r="L130" s="246"/>
      <c r="M130" s="267"/>
      <c r="N130" s="270"/>
      <c r="O130" s="269">
        <f>IFERROR(VLOOKUP(N130,'Listas Generales'!$B$25:$C$29,2,0),0)</f>
        <v>0</v>
      </c>
      <c r="P130" s="270"/>
      <c r="Q130" s="269">
        <f>IFERROR(VLOOKUP(P130,'Listas Generales'!$B$32:$C$36,2,0),0)</f>
        <v>0</v>
      </c>
      <c r="R130" s="270"/>
      <c r="S130" s="269">
        <f>IFERROR(VLOOKUP(R130,'Listas Generales'!$B$40:$C$44,2,0),0)</f>
        <v>0</v>
      </c>
      <c r="T130" s="271">
        <f t="shared" ref="T130:T193" si="5">IF(OR(O130=0,Q130=0,S130=0),0,IF(AND(O130=1,Q130=1,S130=1),1,(IF(OR(AND(O130=5,Q130=5),AND(Q130=5,S130=5),AND(O130=5,S130=5),AND(O130=5,Q130=5,S130=5)),5,3))))</f>
        <v>0</v>
      </c>
      <c r="U130" s="270" t="str">
        <f>IFERROR(VLOOKUP(T130,'Listas Generales'!$B$4:$C$7,2,0),"-")</f>
        <v>Sin clasificar</v>
      </c>
      <c r="V130" s="247"/>
      <c r="W130" s="248"/>
      <c r="X130" s="249"/>
      <c r="Y130" s="249"/>
      <c r="Z130" s="249"/>
      <c r="AA130" s="249"/>
      <c r="AB130" s="240"/>
      <c r="AC130" s="287"/>
      <c r="AD130" s="282"/>
      <c r="AE130" s="282"/>
      <c r="AF130" s="282"/>
      <c r="AG130" s="282"/>
      <c r="AH130" s="285"/>
      <c r="AI130" s="312"/>
      <c r="AJ130" s="285"/>
      <c r="AK130" s="312"/>
      <c r="AL130" s="282"/>
      <c r="AM130" s="250"/>
      <c r="AN130" s="290" t="str">
        <f>IF(ISERROR(VLOOKUP(AL130,'Listas Ley Transparencia'!$H$3:$M$17,2,0)),"",VLOOKUP(AL130,'Listas Ley Transparencia'!$H$3:$M$17,2,0))</f>
        <v/>
      </c>
      <c r="AO130" s="291" t="str">
        <f>IF(ISERROR(VLOOKUP(AL130,'Listas Ley Transparencia'!$H$3:$M$17,3,0)),"",VLOOKUP(AL130,'Listas Ley Transparencia'!$H$3:$M$17,3,0))</f>
        <v/>
      </c>
      <c r="AP130" s="291" t="str">
        <f>IF(ISERROR(VLOOKUP(AL130,'Listas Ley Transparencia'!$H$3:$M$17,4,0)),"",VLOOKUP(AL130,'Listas Ley Transparencia'!$H$3:$M$17,4,0))</f>
        <v/>
      </c>
      <c r="AQ130" s="292" t="str">
        <f>IF(ISERROR(VLOOKUP(AL130,'Listas Ley Transparencia'!$H$3:$M$17,6,0)),"",VLOOKUP(AL130,'Listas Ley Transparencia'!$H$3:$M$17,6,0))</f>
        <v/>
      </c>
      <c r="AR130" s="276"/>
      <c r="AS130" s="249"/>
      <c r="AT130" s="277"/>
      <c r="AU130" s="277"/>
      <c r="AV130" s="240"/>
      <c r="AW130" s="300"/>
      <c r="AX130" s="301"/>
      <c r="AY130" s="302"/>
      <c r="AZ130" s="302"/>
      <c r="BA130" s="303" t="str">
        <f t="shared" ref="BA130:BA193" si="6">IF(OR(AX130="Si",AY130="Si",AZ130="Si"),"Si","No")</f>
        <v>No</v>
      </c>
    </row>
    <row r="131" spans="1:53" ht="93" customHeight="1">
      <c r="A131" s="241">
        <v>130</v>
      </c>
      <c r="B131" s="242"/>
      <c r="C131" s="242"/>
      <c r="D131" s="242"/>
      <c r="E131" s="243"/>
      <c r="F131" s="242"/>
      <c r="G131" s="242"/>
      <c r="H131" s="242"/>
      <c r="I131" s="252"/>
      <c r="J131" s="252"/>
      <c r="K131" s="245"/>
      <c r="L131" s="246"/>
      <c r="M131" s="267"/>
      <c r="N131" s="270"/>
      <c r="O131" s="269">
        <f>IFERROR(VLOOKUP(N131,'Listas Generales'!$B$25:$C$29,2,0),0)</f>
        <v>0</v>
      </c>
      <c r="P131" s="270"/>
      <c r="Q131" s="269">
        <f>IFERROR(VLOOKUP(P131,'Listas Generales'!$B$32:$C$36,2,0),0)</f>
        <v>0</v>
      </c>
      <c r="R131" s="270"/>
      <c r="S131" s="269">
        <f>IFERROR(VLOOKUP(R131,'Listas Generales'!$B$40:$C$44,2,0),0)</f>
        <v>0</v>
      </c>
      <c r="T131" s="271">
        <f t="shared" si="5"/>
        <v>0</v>
      </c>
      <c r="U131" s="270" t="str">
        <f>IFERROR(VLOOKUP(T131,'Listas Generales'!$B$4:$C$7,2,0),"-")</f>
        <v>Sin clasificar</v>
      </c>
      <c r="V131" s="247"/>
      <c r="W131" s="248"/>
      <c r="X131" s="249"/>
      <c r="Y131" s="249"/>
      <c r="Z131" s="249"/>
      <c r="AA131" s="249"/>
      <c r="AB131" s="240"/>
      <c r="AC131" s="287"/>
      <c r="AD131" s="282"/>
      <c r="AE131" s="282"/>
      <c r="AF131" s="282"/>
      <c r="AG131" s="282"/>
      <c r="AH131" s="285"/>
      <c r="AI131" s="312"/>
      <c r="AJ131" s="285"/>
      <c r="AK131" s="312"/>
      <c r="AL131" s="282"/>
      <c r="AM131" s="250"/>
      <c r="AN131" s="290" t="str">
        <f>IF(ISERROR(VLOOKUP(AL131,'Listas Ley Transparencia'!$H$3:$M$17,2,0)),"",VLOOKUP(AL131,'Listas Ley Transparencia'!$H$3:$M$17,2,0))</f>
        <v/>
      </c>
      <c r="AO131" s="291" t="str">
        <f>IF(ISERROR(VLOOKUP(AL131,'Listas Ley Transparencia'!$H$3:$M$17,3,0)),"",VLOOKUP(AL131,'Listas Ley Transparencia'!$H$3:$M$17,3,0))</f>
        <v/>
      </c>
      <c r="AP131" s="291" t="str">
        <f>IF(ISERROR(VLOOKUP(AL131,'Listas Ley Transparencia'!$H$3:$M$17,4,0)),"",VLOOKUP(AL131,'Listas Ley Transparencia'!$H$3:$M$17,4,0))</f>
        <v/>
      </c>
      <c r="AQ131" s="292" t="str">
        <f>IF(ISERROR(VLOOKUP(AL131,'Listas Ley Transparencia'!$H$3:$M$17,6,0)),"",VLOOKUP(AL131,'Listas Ley Transparencia'!$H$3:$M$17,6,0))</f>
        <v/>
      </c>
      <c r="AR131" s="276"/>
      <c r="AS131" s="249"/>
      <c r="AT131" s="277"/>
      <c r="AU131" s="277"/>
      <c r="AV131" s="240"/>
      <c r="AW131" s="300"/>
      <c r="AX131" s="301"/>
      <c r="AY131" s="302"/>
      <c r="AZ131" s="302"/>
      <c r="BA131" s="303" t="str">
        <f t="shared" si="6"/>
        <v>No</v>
      </c>
    </row>
    <row r="132" spans="1:53" ht="93" customHeight="1">
      <c r="A132" s="241">
        <v>131</v>
      </c>
      <c r="B132" s="242"/>
      <c r="C132" s="242"/>
      <c r="D132" s="242"/>
      <c r="E132" s="243"/>
      <c r="F132" s="242"/>
      <c r="G132" s="242"/>
      <c r="H132" s="242"/>
      <c r="I132" s="252"/>
      <c r="J132" s="252"/>
      <c r="K132" s="245"/>
      <c r="L132" s="246"/>
      <c r="M132" s="267"/>
      <c r="N132" s="270"/>
      <c r="O132" s="269">
        <f>IFERROR(VLOOKUP(N132,'Listas Generales'!$B$25:$C$29,2,0),0)</f>
        <v>0</v>
      </c>
      <c r="P132" s="270"/>
      <c r="Q132" s="269">
        <f>IFERROR(VLOOKUP(P132,'Listas Generales'!$B$32:$C$36,2,0),0)</f>
        <v>0</v>
      </c>
      <c r="R132" s="270"/>
      <c r="S132" s="269">
        <f>IFERROR(VLOOKUP(R132,'Listas Generales'!$B$40:$C$44,2,0),0)</f>
        <v>0</v>
      </c>
      <c r="T132" s="271">
        <f t="shared" si="5"/>
        <v>0</v>
      </c>
      <c r="U132" s="270" t="str">
        <f>IFERROR(VLOOKUP(T132,'Listas Generales'!$B$4:$C$7,2,0),"-")</f>
        <v>Sin clasificar</v>
      </c>
      <c r="V132" s="247"/>
      <c r="W132" s="248"/>
      <c r="X132" s="249"/>
      <c r="Y132" s="249"/>
      <c r="Z132" s="249"/>
      <c r="AA132" s="249"/>
      <c r="AB132" s="240"/>
      <c r="AC132" s="287"/>
      <c r="AD132" s="282"/>
      <c r="AE132" s="282"/>
      <c r="AF132" s="282"/>
      <c r="AG132" s="282"/>
      <c r="AH132" s="285"/>
      <c r="AI132" s="312"/>
      <c r="AJ132" s="285"/>
      <c r="AK132" s="312"/>
      <c r="AL132" s="282"/>
      <c r="AM132" s="250"/>
      <c r="AN132" s="290" t="str">
        <f>IF(ISERROR(VLOOKUP(AL132,'Listas Ley Transparencia'!$H$3:$M$17,2,0)),"",VLOOKUP(AL132,'Listas Ley Transparencia'!$H$3:$M$17,2,0))</f>
        <v/>
      </c>
      <c r="AO132" s="291" t="str">
        <f>IF(ISERROR(VLOOKUP(AL132,'Listas Ley Transparencia'!$H$3:$M$17,3,0)),"",VLOOKUP(AL132,'Listas Ley Transparencia'!$H$3:$M$17,3,0))</f>
        <v/>
      </c>
      <c r="AP132" s="291" t="str">
        <f>IF(ISERROR(VLOOKUP(AL132,'Listas Ley Transparencia'!$H$3:$M$17,4,0)),"",VLOOKUP(AL132,'Listas Ley Transparencia'!$H$3:$M$17,4,0))</f>
        <v/>
      </c>
      <c r="AQ132" s="292" t="str">
        <f>IF(ISERROR(VLOOKUP(AL132,'Listas Ley Transparencia'!$H$3:$M$17,6,0)),"",VLOOKUP(AL132,'Listas Ley Transparencia'!$H$3:$M$17,6,0))</f>
        <v/>
      </c>
      <c r="AR132" s="276"/>
      <c r="AS132" s="249"/>
      <c r="AT132" s="277"/>
      <c r="AU132" s="277"/>
      <c r="AV132" s="240"/>
      <c r="AW132" s="300"/>
      <c r="AX132" s="301"/>
      <c r="AY132" s="302"/>
      <c r="AZ132" s="302"/>
      <c r="BA132" s="303" t="str">
        <f t="shared" si="6"/>
        <v>No</v>
      </c>
    </row>
    <row r="133" spans="1:53" ht="93" customHeight="1">
      <c r="A133" s="241">
        <v>132</v>
      </c>
      <c r="B133" s="242"/>
      <c r="C133" s="242"/>
      <c r="D133" s="242"/>
      <c r="E133" s="243"/>
      <c r="F133" s="242"/>
      <c r="G133" s="242"/>
      <c r="H133" s="242"/>
      <c r="I133" s="252"/>
      <c r="J133" s="252"/>
      <c r="K133" s="245"/>
      <c r="L133" s="246"/>
      <c r="M133" s="267"/>
      <c r="N133" s="270"/>
      <c r="O133" s="269">
        <f>IFERROR(VLOOKUP(N133,'Listas Generales'!$B$25:$C$29,2,0),0)</f>
        <v>0</v>
      </c>
      <c r="P133" s="270"/>
      <c r="Q133" s="269">
        <f>IFERROR(VLOOKUP(P133,'Listas Generales'!$B$32:$C$36,2,0),0)</f>
        <v>0</v>
      </c>
      <c r="R133" s="270"/>
      <c r="S133" s="269">
        <f>IFERROR(VLOOKUP(R133,'Listas Generales'!$B$40:$C$44,2,0),0)</f>
        <v>0</v>
      </c>
      <c r="T133" s="271">
        <f t="shared" si="5"/>
        <v>0</v>
      </c>
      <c r="U133" s="270" t="str">
        <f>IFERROR(VLOOKUP(T133,'Listas Generales'!$B$4:$C$7,2,0),"-")</f>
        <v>Sin clasificar</v>
      </c>
      <c r="V133" s="247"/>
      <c r="W133" s="248"/>
      <c r="X133" s="249"/>
      <c r="Y133" s="249"/>
      <c r="Z133" s="249"/>
      <c r="AA133" s="249"/>
      <c r="AB133" s="240"/>
      <c r="AC133" s="287"/>
      <c r="AD133" s="282"/>
      <c r="AE133" s="282"/>
      <c r="AF133" s="282"/>
      <c r="AG133" s="282"/>
      <c r="AH133" s="285"/>
      <c r="AI133" s="312"/>
      <c r="AJ133" s="285"/>
      <c r="AK133" s="312"/>
      <c r="AL133" s="282"/>
      <c r="AM133" s="250"/>
      <c r="AN133" s="290" t="str">
        <f>IF(ISERROR(VLOOKUP(AL133,'Listas Ley Transparencia'!$H$3:$M$17,2,0)),"",VLOOKUP(AL133,'Listas Ley Transparencia'!$H$3:$M$17,2,0))</f>
        <v/>
      </c>
      <c r="AO133" s="291" t="str">
        <f>IF(ISERROR(VLOOKUP(AL133,'Listas Ley Transparencia'!$H$3:$M$17,3,0)),"",VLOOKUP(AL133,'Listas Ley Transparencia'!$H$3:$M$17,3,0))</f>
        <v/>
      </c>
      <c r="AP133" s="291" t="str">
        <f>IF(ISERROR(VLOOKUP(AL133,'Listas Ley Transparencia'!$H$3:$M$17,4,0)),"",VLOOKUP(AL133,'Listas Ley Transparencia'!$H$3:$M$17,4,0))</f>
        <v/>
      </c>
      <c r="AQ133" s="292" t="str">
        <f>IF(ISERROR(VLOOKUP(AL133,'Listas Ley Transparencia'!$H$3:$M$17,6,0)),"",VLOOKUP(AL133,'Listas Ley Transparencia'!$H$3:$M$17,6,0))</f>
        <v/>
      </c>
      <c r="AR133" s="276"/>
      <c r="AS133" s="249"/>
      <c r="AT133" s="277"/>
      <c r="AU133" s="277"/>
      <c r="AV133" s="240"/>
      <c r="AW133" s="300"/>
      <c r="AX133" s="301"/>
      <c r="AY133" s="302"/>
      <c r="AZ133" s="302"/>
      <c r="BA133" s="303" t="str">
        <f t="shared" si="6"/>
        <v>No</v>
      </c>
    </row>
    <row r="134" spans="1:53" ht="93" customHeight="1">
      <c r="A134" s="241">
        <v>133</v>
      </c>
      <c r="B134" s="242"/>
      <c r="C134" s="242"/>
      <c r="D134" s="242"/>
      <c r="E134" s="243"/>
      <c r="F134" s="242"/>
      <c r="G134" s="242"/>
      <c r="H134" s="242"/>
      <c r="I134" s="252"/>
      <c r="J134" s="252"/>
      <c r="K134" s="245"/>
      <c r="L134" s="246"/>
      <c r="M134" s="267"/>
      <c r="N134" s="270"/>
      <c r="O134" s="269">
        <f>IFERROR(VLOOKUP(N134,'Listas Generales'!$B$25:$C$29,2,0),0)</f>
        <v>0</v>
      </c>
      <c r="P134" s="270"/>
      <c r="Q134" s="269">
        <f>IFERROR(VLOOKUP(P134,'Listas Generales'!$B$32:$C$36,2,0),0)</f>
        <v>0</v>
      </c>
      <c r="R134" s="270"/>
      <c r="S134" s="269">
        <f>IFERROR(VLOOKUP(R134,'Listas Generales'!$B$40:$C$44,2,0),0)</f>
        <v>0</v>
      </c>
      <c r="T134" s="271">
        <f t="shared" si="5"/>
        <v>0</v>
      </c>
      <c r="U134" s="270" t="str">
        <f>IFERROR(VLOOKUP(T134,'Listas Generales'!$B$4:$C$7,2,0),"-")</f>
        <v>Sin clasificar</v>
      </c>
      <c r="V134" s="247"/>
      <c r="W134" s="248"/>
      <c r="X134" s="249"/>
      <c r="Y134" s="249"/>
      <c r="Z134" s="249"/>
      <c r="AA134" s="249"/>
      <c r="AB134" s="240"/>
      <c r="AC134" s="287"/>
      <c r="AD134" s="282"/>
      <c r="AE134" s="282"/>
      <c r="AF134" s="282"/>
      <c r="AG134" s="282"/>
      <c r="AH134" s="285"/>
      <c r="AI134" s="312"/>
      <c r="AJ134" s="285"/>
      <c r="AK134" s="312"/>
      <c r="AL134" s="282"/>
      <c r="AM134" s="250"/>
      <c r="AN134" s="290" t="str">
        <f>IF(ISERROR(VLOOKUP(AL134,'Listas Ley Transparencia'!$H$3:$M$17,2,0)),"",VLOOKUP(AL134,'Listas Ley Transparencia'!$H$3:$M$17,2,0))</f>
        <v/>
      </c>
      <c r="AO134" s="291" t="str">
        <f>IF(ISERROR(VLOOKUP(AL134,'Listas Ley Transparencia'!$H$3:$M$17,3,0)),"",VLOOKUP(AL134,'Listas Ley Transparencia'!$H$3:$M$17,3,0))</f>
        <v/>
      </c>
      <c r="AP134" s="291" t="str">
        <f>IF(ISERROR(VLOOKUP(AL134,'Listas Ley Transparencia'!$H$3:$M$17,4,0)),"",VLOOKUP(AL134,'Listas Ley Transparencia'!$H$3:$M$17,4,0))</f>
        <v/>
      </c>
      <c r="AQ134" s="292" t="str">
        <f>IF(ISERROR(VLOOKUP(AL134,'Listas Ley Transparencia'!$H$3:$M$17,6,0)),"",VLOOKUP(AL134,'Listas Ley Transparencia'!$H$3:$M$17,6,0))</f>
        <v/>
      </c>
      <c r="AR134" s="276"/>
      <c r="AS134" s="249"/>
      <c r="AT134" s="277"/>
      <c r="AU134" s="277"/>
      <c r="AV134" s="240"/>
      <c r="AW134" s="300"/>
      <c r="AX134" s="301"/>
      <c r="AY134" s="302"/>
      <c r="AZ134" s="302"/>
      <c r="BA134" s="303" t="str">
        <f t="shared" si="6"/>
        <v>No</v>
      </c>
    </row>
    <row r="135" spans="1:53" ht="93" customHeight="1">
      <c r="A135" s="241">
        <v>134</v>
      </c>
      <c r="B135" s="242"/>
      <c r="C135" s="242"/>
      <c r="D135" s="242"/>
      <c r="E135" s="243"/>
      <c r="F135" s="242"/>
      <c r="G135" s="242"/>
      <c r="H135" s="242"/>
      <c r="I135" s="252"/>
      <c r="J135" s="252"/>
      <c r="K135" s="245"/>
      <c r="L135" s="246"/>
      <c r="M135" s="267"/>
      <c r="N135" s="270"/>
      <c r="O135" s="269">
        <f>IFERROR(VLOOKUP(N135,'Listas Generales'!$B$25:$C$29,2,0),0)</f>
        <v>0</v>
      </c>
      <c r="P135" s="270"/>
      <c r="Q135" s="269">
        <f>IFERROR(VLOOKUP(P135,'Listas Generales'!$B$32:$C$36,2,0),0)</f>
        <v>0</v>
      </c>
      <c r="R135" s="270"/>
      <c r="S135" s="269">
        <f>IFERROR(VLOOKUP(R135,'Listas Generales'!$B$40:$C$44,2,0),0)</f>
        <v>0</v>
      </c>
      <c r="T135" s="271">
        <f t="shared" si="5"/>
        <v>0</v>
      </c>
      <c r="U135" s="270" t="str">
        <f>IFERROR(VLOOKUP(T135,'Listas Generales'!$B$4:$C$7,2,0),"-")</f>
        <v>Sin clasificar</v>
      </c>
      <c r="V135" s="247"/>
      <c r="W135" s="248"/>
      <c r="X135" s="249"/>
      <c r="Y135" s="249"/>
      <c r="Z135" s="249"/>
      <c r="AA135" s="249"/>
      <c r="AB135" s="240"/>
      <c r="AC135" s="287"/>
      <c r="AD135" s="282"/>
      <c r="AE135" s="282"/>
      <c r="AF135" s="282"/>
      <c r="AG135" s="282"/>
      <c r="AH135" s="285"/>
      <c r="AI135" s="312"/>
      <c r="AJ135" s="285"/>
      <c r="AK135" s="312"/>
      <c r="AL135" s="282"/>
      <c r="AM135" s="250"/>
      <c r="AN135" s="290" t="str">
        <f>IF(ISERROR(VLOOKUP(AL135,'Listas Ley Transparencia'!$H$3:$M$17,2,0)),"",VLOOKUP(AL135,'Listas Ley Transparencia'!$H$3:$M$17,2,0))</f>
        <v/>
      </c>
      <c r="AO135" s="291" t="str">
        <f>IF(ISERROR(VLOOKUP(AL135,'Listas Ley Transparencia'!$H$3:$M$17,3,0)),"",VLOOKUP(AL135,'Listas Ley Transparencia'!$H$3:$M$17,3,0))</f>
        <v/>
      </c>
      <c r="AP135" s="291" t="str">
        <f>IF(ISERROR(VLOOKUP(AL135,'Listas Ley Transparencia'!$H$3:$M$17,4,0)),"",VLOOKUP(AL135,'Listas Ley Transparencia'!$H$3:$M$17,4,0))</f>
        <v/>
      </c>
      <c r="AQ135" s="292" t="str">
        <f>IF(ISERROR(VLOOKUP(AL135,'Listas Ley Transparencia'!$H$3:$M$17,6,0)),"",VLOOKUP(AL135,'Listas Ley Transparencia'!$H$3:$M$17,6,0))</f>
        <v/>
      </c>
      <c r="AR135" s="276"/>
      <c r="AS135" s="249"/>
      <c r="AT135" s="277"/>
      <c r="AU135" s="277"/>
      <c r="AV135" s="240"/>
      <c r="AW135" s="300"/>
      <c r="AX135" s="301"/>
      <c r="AY135" s="302"/>
      <c r="AZ135" s="302"/>
      <c r="BA135" s="303" t="str">
        <f t="shared" si="6"/>
        <v>No</v>
      </c>
    </row>
    <row r="136" spans="1:53" ht="93" customHeight="1">
      <c r="A136" s="241">
        <v>135</v>
      </c>
      <c r="B136" s="242"/>
      <c r="C136" s="242"/>
      <c r="D136" s="242"/>
      <c r="E136" s="243"/>
      <c r="F136" s="242"/>
      <c r="G136" s="242"/>
      <c r="H136" s="242"/>
      <c r="I136" s="252"/>
      <c r="J136" s="252"/>
      <c r="K136" s="245"/>
      <c r="L136" s="246"/>
      <c r="M136" s="267"/>
      <c r="N136" s="270"/>
      <c r="O136" s="269">
        <f>IFERROR(VLOOKUP(N136,'Listas Generales'!$B$25:$C$29,2,0),0)</f>
        <v>0</v>
      </c>
      <c r="P136" s="270"/>
      <c r="Q136" s="269">
        <f>IFERROR(VLOOKUP(P136,'Listas Generales'!$B$32:$C$36,2,0),0)</f>
        <v>0</v>
      </c>
      <c r="R136" s="270"/>
      <c r="S136" s="269">
        <f>IFERROR(VLOOKUP(R136,'Listas Generales'!$B$40:$C$44,2,0),0)</f>
        <v>0</v>
      </c>
      <c r="T136" s="271">
        <f t="shared" si="5"/>
        <v>0</v>
      </c>
      <c r="U136" s="270" t="str">
        <f>IFERROR(VLOOKUP(T136,'Listas Generales'!$B$4:$C$7,2,0),"-")</f>
        <v>Sin clasificar</v>
      </c>
      <c r="V136" s="247"/>
      <c r="W136" s="248"/>
      <c r="X136" s="249"/>
      <c r="Y136" s="249"/>
      <c r="Z136" s="249"/>
      <c r="AA136" s="249"/>
      <c r="AB136" s="240"/>
      <c r="AC136" s="287"/>
      <c r="AD136" s="282"/>
      <c r="AE136" s="282"/>
      <c r="AF136" s="282"/>
      <c r="AG136" s="282"/>
      <c r="AH136" s="285"/>
      <c r="AI136" s="312"/>
      <c r="AJ136" s="285"/>
      <c r="AK136" s="312"/>
      <c r="AL136" s="282"/>
      <c r="AM136" s="250"/>
      <c r="AN136" s="290" t="str">
        <f>IF(ISERROR(VLOOKUP(AL136,'Listas Ley Transparencia'!$H$3:$M$17,2,0)),"",VLOOKUP(AL136,'Listas Ley Transparencia'!$H$3:$M$17,2,0))</f>
        <v/>
      </c>
      <c r="AO136" s="291" t="str">
        <f>IF(ISERROR(VLOOKUP(AL136,'Listas Ley Transparencia'!$H$3:$M$17,3,0)),"",VLOOKUP(AL136,'Listas Ley Transparencia'!$H$3:$M$17,3,0))</f>
        <v/>
      </c>
      <c r="AP136" s="291" t="str">
        <f>IF(ISERROR(VLOOKUP(AL136,'Listas Ley Transparencia'!$H$3:$M$17,4,0)),"",VLOOKUP(AL136,'Listas Ley Transparencia'!$H$3:$M$17,4,0))</f>
        <v/>
      </c>
      <c r="AQ136" s="292" t="str">
        <f>IF(ISERROR(VLOOKUP(AL136,'Listas Ley Transparencia'!$H$3:$M$17,6,0)),"",VLOOKUP(AL136,'Listas Ley Transparencia'!$H$3:$M$17,6,0))</f>
        <v/>
      </c>
      <c r="AR136" s="276"/>
      <c r="AS136" s="249"/>
      <c r="AT136" s="277"/>
      <c r="AU136" s="277"/>
      <c r="AV136" s="240"/>
      <c r="AW136" s="300"/>
      <c r="AX136" s="301"/>
      <c r="AY136" s="302"/>
      <c r="AZ136" s="302"/>
      <c r="BA136" s="303" t="str">
        <f t="shared" si="6"/>
        <v>No</v>
      </c>
    </row>
    <row r="137" spans="1:53" ht="93" customHeight="1">
      <c r="A137" s="241">
        <v>136</v>
      </c>
      <c r="B137" s="242"/>
      <c r="C137" s="242"/>
      <c r="D137" s="242"/>
      <c r="E137" s="243"/>
      <c r="F137" s="242"/>
      <c r="G137" s="242"/>
      <c r="H137" s="242"/>
      <c r="I137" s="252"/>
      <c r="J137" s="252"/>
      <c r="K137" s="245"/>
      <c r="L137" s="246"/>
      <c r="M137" s="267"/>
      <c r="N137" s="270"/>
      <c r="O137" s="269">
        <f>IFERROR(VLOOKUP(N137,'Listas Generales'!$B$25:$C$29,2,0),0)</f>
        <v>0</v>
      </c>
      <c r="P137" s="270"/>
      <c r="Q137" s="269">
        <f>IFERROR(VLOOKUP(P137,'Listas Generales'!$B$32:$C$36,2,0),0)</f>
        <v>0</v>
      </c>
      <c r="R137" s="270"/>
      <c r="S137" s="269">
        <f>IFERROR(VLOOKUP(R137,'Listas Generales'!$B$40:$C$44,2,0),0)</f>
        <v>0</v>
      </c>
      <c r="T137" s="271">
        <f t="shared" si="5"/>
        <v>0</v>
      </c>
      <c r="U137" s="270" t="str">
        <f>IFERROR(VLOOKUP(T137,'Listas Generales'!$B$4:$C$7,2,0),"-")</f>
        <v>Sin clasificar</v>
      </c>
      <c r="V137" s="247"/>
      <c r="W137" s="248"/>
      <c r="X137" s="249"/>
      <c r="Y137" s="249"/>
      <c r="Z137" s="249"/>
      <c r="AA137" s="249"/>
      <c r="AB137" s="240"/>
      <c r="AC137" s="287"/>
      <c r="AD137" s="282"/>
      <c r="AE137" s="282"/>
      <c r="AF137" s="282"/>
      <c r="AG137" s="282"/>
      <c r="AH137" s="285"/>
      <c r="AI137" s="312"/>
      <c r="AJ137" s="285"/>
      <c r="AK137" s="312"/>
      <c r="AL137" s="282"/>
      <c r="AM137" s="250"/>
      <c r="AN137" s="290" t="str">
        <f>IF(ISERROR(VLOOKUP(AL137,'Listas Ley Transparencia'!$H$3:$M$17,2,0)),"",VLOOKUP(AL137,'Listas Ley Transparencia'!$H$3:$M$17,2,0))</f>
        <v/>
      </c>
      <c r="AO137" s="291" t="str">
        <f>IF(ISERROR(VLOOKUP(AL137,'Listas Ley Transparencia'!$H$3:$M$17,3,0)),"",VLOOKUP(AL137,'Listas Ley Transparencia'!$H$3:$M$17,3,0))</f>
        <v/>
      </c>
      <c r="AP137" s="291" t="str">
        <f>IF(ISERROR(VLOOKUP(AL137,'Listas Ley Transparencia'!$H$3:$M$17,4,0)),"",VLOOKUP(AL137,'Listas Ley Transparencia'!$H$3:$M$17,4,0))</f>
        <v/>
      </c>
      <c r="AQ137" s="292" t="str">
        <f>IF(ISERROR(VLOOKUP(AL137,'Listas Ley Transparencia'!$H$3:$M$17,6,0)),"",VLOOKUP(AL137,'Listas Ley Transparencia'!$H$3:$M$17,6,0))</f>
        <v/>
      </c>
      <c r="AR137" s="276"/>
      <c r="AS137" s="249"/>
      <c r="AT137" s="277"/>
      <c r="AU137" s="277"/>
      <c r="AV137" s="240"/>
      <c r="AW137" s="300"/>
      <c r="AX137" s="301"/>
      <c r="AY137" s="302"/>
      <c r="AZ137" s="302"/>
      <c r="BA137" s="303" t="str">
        <f t="shared" si="6"/>
        <v>No</v>
      </c>
    </row>
    <row r="138" spans="1:53" ht="93" customHeight="1">
      <c r="A138" s="241">
        <v>137</v>
      </c>
      <c r="B138" s="242"/>
      <c r="C138" s="242"/>
      <c r="D138" s="242"/>
      <c r="E138" s="243"/>
      <c r="F138" s="242"/>
      <c r="G138" s="242"/>
      <c r="H138" s="242"/>
      <c r="I138" s="252"/>
      <c r="J138" s="252"/>
      <c r="K138" s="245"/>
      <c r="L138" s="246"/>
      <c r="M138" s="267"/>
      <c r="N138" s="270"/>
      <c r="O138" s="269">
        <f>IFERROR(VLOOKUP(N138,'Listas Generales'!$B$25:$C$29,2,0),0)</f>
        <v>0</v>
      </c>
      <c r="P138" s="270"/>
      <c r="Q138" s="269">
        <f>IFERROR(VLOOKUP(P138,'Listas Generales'!$B$32:$C$36,2,0),0)</f>
        <v>0</v>
      </c>
      <c r="R138" s="270"/>
      <c r="S138" s="269">
        <f>IFERROR(VLOOKUP(R138,'Listas Generales'!$B$40:$C$44,2,0),0)</f>
        <v>0</v>
      </c>
      <c r="T138" s="271">
        <f t="shared" si="5"/>
        <v>0</v>
      </c>
      <c r="U138" s="270" t="str">
        <f>IFERROR(VLOOKUP(T138,'Listas Generales'!$B$4:$C$7,2,0),"-")</f>
        <v>Sin clasificar</v>
      </c>
      <c r="V138" s="247"/>
      <c r="W138" s="248"/>
      <c r="X138" s="249"/>
      <c r="Y138" s="249"/>
      <c r="Z138" s="249"/>
      <c r="AA138" s="249"/>
      <c r="AB138" s="240"/>
      <c r="AC138" s="287"/>
      <c r="AD138" s="282"/>
      <c r="AE138" s="282"/>
      <c r="AF138" s="282"/>
      <c r="AG138" s="282"/>
      <c r="AH138" s="285"/>
      <c r="AI138" s="312"/>
      <c r="AJ138" s="285"/>
      <c r="AK138" s="312"/>
      <c r="AL138" s="282"/>
      <c r="AM138" s="250"/>
      <c r="AN138" s="290" t="str">
        <f>IF(ISERROR(VLOOKUP(AL138,'Listas Ley Transparencia'!$H$3:$M$17,2,0)),"",VLOOKUP(AL138,'Listas Ley Transparencia'!$H$3:$M$17,2,0))</f>
        <v/>
      </c>
      <c r="AO138" s="291" t="str">
        <f>IF(ISERROR(VLOOKUP(AL138,'Listas Ley Transparencia'!$H$3:$M$17,3,0)),"",VLOOKUP(AL138,'Listas Ley Transparencia'!$H$3:$M$17,3,0))</f>
        <v/>
      </c>
      <c r="AP138" s="291" t="str">
        <f>IF(ISERROR(VLOOKUP(AL138,'Listas Ley Transparencia'!$H$3:$M$17,4,0)),"",VLOOKUP(AL138,'Listas Ley Transparencia'!$H$3:$M$17,4,0))</f>
        <v/>
      </c>
      <c r="AQ138" s="292" t="str">
        <f>IF(ISERROR(VLOOKUP(AL138,'Listas Ley Transparencia'!$H$3:$M$17,6,0)),"",VLOOKUP(AL138,'Listas Ley Transparencia'!$H$3:$M$17,6,0))</f>
        <v/>
      </c>
      <c r="AR138" s="276"/>
      <c r="AS138" s="249"/>
      <c r="AT138" s="277"/>
      <c r="AU138" s="277"/>
      <c r="AV138" s="240"/>
      <c r="AW138" s="300"/>
      <c r="AX138" s="301"/>
      <c r="AY138" s="302"/>
      <c r="AZ138" s="302"/>
      <c r="BA138" s="303" t="str">
        <f t="shared" si="6"/>
        <v>No</v>
      </c>
    </row>
    <row r="139" spans="1:53" ht="93" customHeight="1">
      <c r="A139" s="241">
        <v>138</v>
      </c>
      <c r="B139" s="242"/>
      <c r="C139" s="242"/>
      <c r="D139" s="242"/>
      <c r="E139" s="243"/>
      <c r="F139" s="242"/>
      <c r="G139" s="242"/>
      <c r="H139" s="242"/>
      <c r="I139" s="252"/>
      <c r="J139" s="252"/>
      <c r="K139" s="245"/>
      <c r="L139" s="246"/>
      <c r="M139" s="267"/>
      <c r="N139" s="270"/>
      <c r="O139" s="269">
        <f>IFERROR(VLOOKUP(N139,'Listas Generales'!$B$25:$C$29,2,0),0)</f>
        <v>0</v>
      </c>
      <c r="P139" s="270"/>
      <c r="Q139" s="269">
        <f>IFERROR(VLOOKUP(P139,'Listas Generales'!$B$32:$C$36,2,0),0)</f>
        <v>0</v>
      </c>
      <c r="R139" s="270"/>
      <c r="S139" s="269">
        <f>IFERROR(VLOOKUP(R139,'Listas Generales'!$B$40:$C$44,2,0),0)</f>
        <v>0</v>
      </c>
      <c r="T139" s="271">
        <f t="shared" si="5"/>
        <v>0</v>
      </c>
      <c r="U139" s="270" t="str">
        <f>IFERROR(VLOOKUP(T139,'Listas Generales'!$B$4:$C$7,2,0),"-")</f>
        <v>Sin clasificar</v>
      </c>
      <c r="V139" s="247"/>
      <c r="W139" s="248"/>
      <c r="X139" s="249"/>
      <c r="Y139" s="249"/>
      <c r="Z139" s="249"/>
      <c r="AA139" s="249"/>
      <c r="AB139" s="240"/>
      <c r="AC139" s="287"/>
      <c r="AD139" s="282"/>
      <c r="AE139" s="282"/>
      <c r="AF139" s="282"/>
      <c r="AG139" s="282"/>
      <c r="AH139" s="285"/>
      <c r="AI139" s="312"/>
      <c r="AJ139" s="285"/>
      <c r="AK139" s="312"/>
      <c r="AL139" s="282"/>
      <c r="AM139" s="250"/>
      <c r="AN139" s="290" t="str">
        <f>IF(ISERROR(VLOOKUP(AL139,'Listas Ley Transparencia'!$H$3:$M$17,2,0)),"",VLOOKUP(AL139,'Listas Ley Transparencia'!$H$3:$M$17,2,0))</f>
        <v/>
      </c>
      <c r="AO139" s="291" t="str">
        <f>IF(ISERROR(VLOOKUP(AL139,'Listas Ley Transparencia'!$H$3:$M$17,3,0)),"",VLOOKUP(AL139,'Listas Ley Transparencia'!$H$3:$M$17,3,0))</f>
        <v/>
      </c>
      <c r="AP139" s="291" t="str">
        <f>IF(ISERROR(VLOOKUP(AL139,'Listas Ley Transparencia'!$H$3:$M$17,4,0)),"",VLOOKUP(AL139,'Listas Ley Transparencia'!$H$3:$M$17,4,0))</f>
        <v/>
      </c>
      <c r="AQ139" s="292" t="str">
        <f>IF(ISERROR(VLOOKUP(AL139,'Listas Ley Transparencia'!$H$3:$M$17,6,0)),"",VLOOKUP(AL139,'Listas Ley Transparencia'!$H$3:$M$17,6,0))</f>
        <v/>
      </c>
      <c r="AR139" s="276"/>
      <c r="AS139" s="249"/>
      <c r="AT139" s="277"/>
      <c r="AU139" s="277"/>
      <c r="AV139" s="240"/>
      <c r="AW139" s="300"/>
      <c r="AX139" s="301"/>
      <c r="AY139" s="302"/>
      <c r="AZ139" s="302"/>
      <c r="BA139" s="303" t="str">
        <f t="shared" si="6"/>
        <v>No</v>
      </c>
    </row>
    <row r="140" spans="1:53" ht="93" customHeight="1">
      <c r="A140" s="241">
        <v>139</v>
      </c>
      <c r="B140" s="242"/>
      <c r="C140" s="242"/>
      <c r="D140" s="242"/>
      <c r="E140" s="243"/>
      <c r="F140" s="242"/>
      <c r="G140" s="242"/>
      <c r="H140" s="242"/>
      <c r="I140" s="252"/>
      <c r="J140" s="252"/>
      <c r="K140" s="245"/>
      <c r="L140" s="246"/>
      <c r="M140" s="267"/>
      <c r="N140" s="270"/>
      <c r="O140" s="269">
        <f>IFERROR(VLOOKUP(N140,'Listas Generales'!$B$25:$C$29,2,0),0)</f>
        <v>0</v>
      </c>
      <c r="P140" s="270"/>
      <c r="Q140" s="269">
        <f>IFERROR(VLOOKUP(P140,'Listas Generales'!$B$32:$C$36,2,0),0)</f>
        <v>0</v>
      </c>
      <c r="R140" s="270"/>
      <c r="S140" s="269">
        <f>IFERROR(VLOOKUP(R140,'Listas Generales'!$B$40:$C$44,2,0),0)</f>
        <v>0</v>
      </c>
      <c r="T140" s="271">
        <f t="shared" si="5"/>
        <v>0</v>
      </c>
      <c r="U140" s="270" t="str">
        <f>IFERROR(VLOOKUP(T140,'Listas Generales'!$B$4:$C$7,2,0),"-")</f>
        <v>Sin clasificar</v>
      </c>
      <c r="V140" s="247"/>
      <c r="W140" s="248"/>
      <c r="X140" s="249"/>
      <c r="Y140" s="249"/>
      <c r="Z140" s="249"/>
      <c r="AA140" s="249"/>
      <c r="AB140" s="240"/>
      <c r="AC140" s="287"/>
      <c r="AD140" s="282"/>
      <c r="AE140" s="282"/>
      <c r="AF140" s="282"/>
      <c r="AG140" s="282"/>
      <c r="AH140" s="285"/>
      <c r="AI140" s="312"/>
      <c r="AJ140" s="285"/>
      <c r="AK140" s="312"/>
      <c r="AL140" s="282"/>
      <c r="AM140" s="250"/>
      <c r="AN140" s="290" t="str">
        <f>IF(ISERROR(VLOOKUP(AL140,'Listas Ley Transparencia'!$H$3:$M$17,2,0)),"",VLOOKUP(AL140,'Listas Ley Transparencia'!$H$3:$M$17,2,0))</f>
        <v/>
      </c>
      <c r="AO140" s="291" t="str">
        <f>IF(ISERROR(VLOOKUP(AL140,'Listas Ley Transparencia'!$H$3:$M$17,3,0)),"",VLOOKUP(AL140,'Listas Ley Transparencia'!$H$3:$M$17,3,0))</f>
        <v/>
      </c>
      <c r="AP140" s="291" t="str">
        <f>IF(ISERROR(VLOOKUP(AL140,'Listas Ley Transparencia'!$H$3:$M$17,4,0)),"",VLOOKUP(AL140,'Listas Ley Transparencia'!$H$3:$M$17,4,0))</f>
        <v/>
      </c>
      <c r="AQ140" s="292" t="str">
        <f>IF(ISERROR(VLOOKUP(AL140,'Listas Ley Transparencia'!$H$3:$M$17,6,0)),"",VLOOKUP(AL140,'Listas Ley Transparencia'!$H$3:$M$17,6,0))</f>
        <v/>
      </c>
      <c r="AR140" s="276"/>
      <c r="AS140" s="249"/>
      <c r="AT140" s="277"/>
      <c r="AU140" s="277"/>
      <c r="AV140" s="240"/>
      <c r="AW140" s="300"/>
      <c r="AX140" s="301"/>
      <c r="AY140" s="302"/>
      <c r="AZ140" s="302"/>
      <c r="BA140" s="303" t="str">
        <f t="shared" si="6"/>
        <v>No</v>
      </c>
    </row>
    <row r="141" spans="1:53" ht="93" customHeight="1">
      <c r="A141" s="241">
        <v>140</v>
      </c>
      <c r="B141" s="242"/>
      <c r="C141" s="242"/>
      <c r="D141" s="242"/>
      <c r="E141" s="243"/>
      <c r="F141" s="242"/>
      <c r="G141" s="242"/>
      <c r="H141" s="242"/>
      <c r="I141" s="252"/>
      <c r="J141" s="252"/>
      <c r="K141" s="245"/>
      <c r="L141" s="246"/>
      <c r="M141" s="267"/>
      <c r="N141" s="270"/>
      <c r="O141" s="269">
        <f>IFERROR(VLOOKUP(N141,'Listas Generales'!$B$25:$C$29,2,0),0)</f>
        <v>0</v>
      </c>
      <c r="P141" s="270"/>
      <c r="Q141" s="269">
        <f>IFERROR(VLOOKUP(P141,'Listas Generales'!$B$32:$C$36,2,0),0)</f>
        <v>0</v>
      </c>
      <c r="R141" s="270"/>
      <c r="S141" s="269">
        <f>IFERROR(VLOOKUP(R141,'Listas Generales'!$B$40:$C$44,2,0),0)</f>
        <v>0</v>
      </c>
      <c r="T141" s="271">
        <f t="shared" si="5"/>
        <v>0</v>
      </c>
      <c r="U141" s="270" t="str">
        <f>IFERROR(VLOOKUP(T141,'Listas Generales'!$B$4:$C$7,2,0),"-")</f>
        <v>Sin clasificar</v>
      </c>
      <c r="V141" s="247"/>
      <c r="W141" s="248"/>
      <c r="X141" s="249"/>
      <c r="Y141" s="249"/>
      <c r="Z141" s="249"/>
      <c r="AA141" s="249"/>
      <c r="AB141" s="240"/>
      <c r="AC141" s="287"/>
      <c r="AD141" s="282"/>
      <c r="AE141" s="282"/>
      <c r="AF141" s="282"/>
      <c r="AG141" s="282"/>
      <c r="AH141" s="285"/>
      <c r="AI141" s="312"/>
      <c r="AJ141" s="285"/>
      <c r="AK141" s="312"/>
      <c r="AL141" s="282"/>
      <c r="AM141" s="250"/>
      <c r="AN141" s="290" t="str">
        <f>IF(ISERROR(VLOOKUP(AL141,'Listas Ley Transparencia'!$H$3:$M$17,2,0)),"",VLOOKUP(AL141,'Listas Ley Transparencia'!$H$3:$M$17,2,0))</f>
        <v/>
      </c>
      <c r="AO141" s="291" t="str">
        <f>IF(ISERROR(VLOOKUP(AL141,'Listas Ley Transparencia'!$H$3:$M$17,3,0)),"",VLOOKUP(AL141,'Listas Ley Transparencia'!$H$3:$M$17,3,0))</f>
        <v/>
      </c>
      <c r="AP141" s="291" t="str">
        <f>IF(ISERROR(VLOOKUP(AL141,'Listas Ley Transparencia'!$H$3:$M$17,4,0)),"",VLOOKUP(AL141,'Listas Ley Transparencia'!$H$3:$M$17,4,0))</f>
        <v/>
      </c>
      <c r="AQ141" s="292" t="str">
        <f>IF(ISERROR(VLOOKUP(AL141,'Listas Ley Transparencia'!$H$3:$M$17,6,0)),"",VLOOKUP(AL141,'Listas Ley Transparencia'!$H$3:$M$17,6,0))</f>
        <v/>
      </c>
      <c r="AR141" s="276"/>
      <c r="AS141" s="249"/>
      <c r="AT141" s="277"/>
      <c r="AU141" s="277"/>
      <c r="AV141" s="240"/>
      <c r="AW141" s="300"/>
      <c r="AX141" s="301"/>
      <c r="AY141" s="302"/>
      <c r="AZ141" s="302"/>
      <c r="BA141" s="303" t="str">
        <f t="shared" si="6"/>
        <v>No</v>
      </c>
    </row>
    <row r="142" spans="1:53" ht="93" customHeight="1">
      <c r="A142" s="241">
        <v>141</v>
      </c>
      <c r="B142" s="242"/>
      <c r="C142" s="242"/>
      <c r="D142" s="242"/>
      <c r="E142" s="243"/>
      <c r="F142" s="242"/>
      <c r="G142" s="242"/>
      <c r="H142" s="242"/>
      <c r="I142" s="252"/>
      <c r="J142" s="252"/>
      <c r="K142" s="245"/>
      <c r="L142" s="246"/>
      <c r="M142" s="267"/>
      <c r="N142" s="270"/>
      <c r="O142" s="269">
        <f>IFERROR(VLOOKUP(N142,'Listas Generales'!$B$25:$C$29,2,0),0)</f>
        <v>0</v>
      </c>
      <c r="P142" s="270"/>
      <c r="Q142" s="269">
        <f>IFERROR(VLOOKUP(P142,'Listas Generales'!$B$32:$C$36,2,0),0)</f>
        <v>0</v>
      </c>
      <c r="R142" s="270"/>
      <c r="S142" s="269">
        <f>IFERROR(VLOOKUP(R142,'Listas Generales'!$B$40:$C$44,2,0),0)</f>
        <v>0</v>
      </c>
      <c r="T142" s="271">
        <f t="shared" si="5"/>
        <v>0</v>
      </c>
      <c r="U142" s="270" t="str">
        <f>IFERROR(VLOOKUP(T142,'Listas Generales'!$B$4:$C$7,2,0),"-")</f>
        <v>Sin clasificar</v>
      </c>
      <c r="V142" s="247"/>
      <c r="W142" s="248"/>
      <c r="X142" s="249"/>
      <c r="Y142" s="249"/>
      <c r="Z142" s="249"/>
      <c r="AA142" s="249"/>
      <c r="AB142" s="240"/>
      <c r="AC142" s="287"/>
      <c r="AD142" s="282"/>
      <c r="AE142" s="282"/>
      <c r="AF142" s="282"/>
      <c r="AG142" s="282"/>
      <c r="AH142" s="285"/>
      <c r="AI142" s="312"/>
      <c r="AJ142" s="285"/>
      <c r="AK142" s="312"/>
      <c r="AL142" s="282"/>
      <c r="AM142" s="250"/>
      <c r="AN142" s="290" t="str">
        <f>IF(ISERROR(VLOOKUP(AL142,'Listas Ley Transparencia'!$H$3:$M$17,2,0)),"",VLOOKUP(AL142,'Listas Ley Transparencia'!$H$3:$M$17,2,0))</f>
        <v/>
      </c>
      <c r="AO142" s="291" t="str">
        <f>IF(ISERROR(VLOOKUP(AL142,'Listas Ley Transparencia'!$H$3:$M$17,3,0)),"",VLOOKUP(AL142,'Listas Ley Transparencia'!$H$3:$M$17,3,0))</f>
        <v/>
      </c>
      <c r="AP142" s="291" t="str">
        <f>IF(ISERROR(VLOOKUP(AL142,'Listas Ley Transparencia'!$H$3:$M$17,4,0)),"",VLOOKUP(AL142,'Listas Ley Transparencia'!$H$3:$M$17,4,0))</f>
        <v/>
      </c>
      <c r="AQ142" s="292" t="str">
        <f>IF(ISERROR(VLOOKUP(AL142,'Listas Ley Transparencia'!$H$3:$M$17,6,0)),"",VLOOKUP(AL142,'Listas Ley Transparencia'!$H$3:$M$17,6,0))</f>
        <v/>
      </c>
      <c r="AR142" s="276"/>
      <c r="AS142" s="249"/>
      <c r="AT142" s="277"/>
      <c r="AU142" s="277"/>
      <c r="AV142" s="240"/>
      <c r="AW142" s="300"/>
      <c r="AX142" s="301"/>
      <c r="AY142" s="302"/>
      <c r="AZ142" s="302"/>
      <c r="BA142" s="303" t="str">
        <f t="shared" si="6"/>
        <v>No</v>
      </c>
    </row>
    <row r="143" spans="1:53" ht="93" customHeight="1">
      <c r="A143" s="241">
        <v>142</v>
      </c>
      <c r="B143" s="242"/>
      <c r="C143" s="242"/>
      <c r="D143" s="242"/>
      <c r="E143" s="243"/>
      <c r="F143" s="242"/>
      <c r="G143" s="242"/>
      <c r="H143" s="242"/>
      <c r="I143" s="252"/>
      <c r="J143" s="252"/>
      <c r="K143" s="245"/>
      <c r="L143" s="246"/>
      <c r="M143" s="267"/>
      <c r="N143" s="270"/>
      <c r="O143" s="269">
        <f>IFERROR(VLOOKUP(N143,'Listas Generales'!$B$25:$C$29,2,0),0)</f>
        <v>0</v>
      </c>
      <c r="P143" s="270"/>
      <c r="Q143" s="269">
        <f>IFERROR(VLOOKUP(P143,'Listas Generales'!$B$32:$C$36,2,0),0)</f>
        <v>0</v>
      </c>
      <c r="R143" s="270"/>
      <c r="S143" s="269">
        <f>IFERROR(VLOOKUP(R143,'Listas Generales'!$B$40:$C$44,2,0),0)</f>
        <v>0</v>
      </c>
      <c r="T143" s="271">
        <f t="shared" si="5"/>
        <v>0</v>
      </c>
      <c r="U143" s="270" t="str">
        <f>IFERROR(VLOOKUP(T143,'Listas Generales'!$B$4:$C$7,2,0),"-")</f>
        <v>Sin clasificar</v>
      </c>
      <c r="V143" s="247"/>
      <c r="W143" s="248"/>
      <c r="X143" s="249"/>
      <c r="Y143" s="249"/>
      <c r="Z143" s="249"/>
      <c r="AA143" s="249"/>
      <c r="AB143" s="240"/>
      <c r="AC143" s="287"/>
      <c r="AD143" s="282"/>
      <c r="AE143" s="282"/>
      <c r="AF143" s="282"/>
      <c r="AG143" s="282"/>
      <c r="AH143" s="285"/>
      <c r="AI143" s="312"/>
      <c r="AJ143" s="285"/>
      <c r="AK143" s="312"/>
      <c r="AL143" s="282"/>
      <c r="AM143" s="250"/>
      <c r="AN143" s="290" t="str">
        <f>IF(ISERROR(VLOOKUP(AL143,'Listas Ley Transparencia'!$H$3:$M$17,2,0)),"",VLOOKUP(AL143,'Listas Ley Transparencia'!$H$3:$M$17,2,0))</f>
        <v/>
      </c>
      <c r="AO143" s="291" t="str">
        <f>IF(ISERROR(VLOOKUP(AL143,'Listas Ley Transparencia'!$H$3:$M$17,3,0)),"",VLOOKUP(AL143,'Listas Ley Transparencia'!$H$3:$M$17,3,0))</f>
        <v/>
      </c>
      <c r="AP143" s="291" t="str">
        <f>IF(ISERROR(VLOOKUP(AL143,'Listas Ley Transparencia'!$H$3:$M$17,4,0)),"",VLOOKUP(AL143,'Listas Ley Transparencia'!$H$3:$M$17,4,0))</f>
        <v/>
      </c>
      <c r="AQ143" s="292" t="str">
        <f>IF(ISERROR(VLOOKUP(AL143,'Listas Ley Transparencia'!$H$3:$M$17,6,0)),"",VLOOKUP(AL143,'Listas Ley Transparencia'!$H$3:$M$17,6,0))</f>
        <v/>
      </c>
      <c r="AR143" s="276"/>
      <c r="AS143" s="249"/>
      <c r="AT143" s="277"/>
      <c r="AU143" s="277"/>
      <c r="AV143" s="240"/>
      <c r="AW143" s="300"/>
      <c r="AX143" s="301"/>
      <c r="AY143" s="302"/>
      <c r="AZ143" s="302"/>
      <c r="BA143" s="303" t="str">
        <f t="shared" si="6"/>
        <v>No</v>
      </c>
    </row>
    <row r="144" spans="1:53" ht="93" customHeight="1">
      <c r="A144" s="241">
        <v>143</v>
      </c>
      <c r="B144" s="242"/>
      <c r="C144" s="242"/>
      <c r="D144" s="242"/>
      <c r="E144" s="243"/>
      <c r="F144" s="242"/>
      <c r="G144" s="242"/>
      <c r="H144" s="242"/>
      <c r="I144" s="252"/>
      <c r="J144" s="252"/>
      <c r="K144" s="245"/>
      <c r="L144" s="246"/>
      <c r="M144" s="267"/>
      <c r="N144" s="270"/>
      <c r="O144" s="269">
        <f>IFERROR(VLOOKUP(N144,'Listas Generales'!$B$25:$C$29,2,0),0)</f>
        <v>0</v>
      </c>
      <c r="P144" s="270"/>
      <c r="Q144" s="269">
        <f>IFERROR(VLOOKUP(P144,'Listas Generales'!$B$32:$C$36,2,0),0)</f>
        <v>0</v>
      </c>
      <c r="R144" s="270"/>
      <c r="S144" s="269">
        <f>IFERROR(VLOOKUP(R144,'Listas Generales'!$B$40:$C$44,2,0),0)</f>
        <v>0</v>
      </c>
      <c r="T144" s="271">
        <f t="shared" si="5"/>
        <v>0</v>
      </c>
      <c r="U144" s="270" t="str">
        <f>IFERROR(VLOOKUP(T144,'Listas Generales'!$B$4:$C$7,2,0),"-")</f>
        <v>Sin clasificar</v>
      </c>
      <c r="V144" s="247"/>
      <c r="W144" s="248"/>
      <c r="X144" s="249"/>
      <c r="Y144" s="249"/>
      <c r="Z144" s="249"/>
      <c r="AA144" s="249"/>
      <c r="AB144" s="240"/>
      <c r="AC144" s="287"/>
      <c r="AD144" s="282"/>
      <c r="AE144" s="282"/>
      <c r="AF144" s="282"/>
      <c r="AG144" s="282"/>
      <c r="AH144" s="285"/>
      <c r="AI144" s="312"/>
      <c r="AJ144" s="285"/>
      <c r="AK144" s="312"/>
      <c r="AL144" s="282"/>
      <c r="AM144" s="250"/>
      <c r="AN144" s="290" t="str">
        <f>IF(ISERROR(VLOOKUP(AL144,'Listas Ley Transparencia'!$H$3:$M$17,2,0)),"",VLOOKUP(AL144,'Listas Ley Transparencia'!$H$3:$M$17,2,0))</f>
        <v/>
      </c>
      <c r="AO144" s="291" t="str">
        <f>IF(ISERROR(VLOOKUP(AL144,'Listas Ley Transparencia'!$H$3:$M$17,3,0)),"",VLOOKUP(AL144,'Listas Ley Transparencia'!$H$3:$M$17,3,0))</f>
        <v/>
      </c>
      <c r="AP144" s="291" t="str">
        <f>IF(ISERROR(VLOOKUP(AL144,'Listas Ley Transparencia'!$H$3:$M$17,4,0)),"",VLOOKUP(AL144,'Listas Ley Transparencia'!$H$3:$M$17,4,0))</f>
        <v/>
      </c>
      <c r="AQ144" s="292" t="str">
        <f>IF(ISERROR(VLOOKUP(AL144,'Listas Ley Transparencia'!$H$3:$M$17,6,0)),"",VLOOKUP(AL144,'Listas Ley Transparencia'!$H$3:$M$17,6,0))</f>
        <v/>
      </c>
      <c r="AR144" s="276"/>
      <c r="AS144" s="249"/>
      <c r="AT144" s="277"/>
      <c r="AU144" s="277"/>
      <c r="AV144" s="240"/>
      <c r="AW144" s="300"/>
      <c r="AX144" s="301"/>
      <c r="AY144" s="302"/>
      <c r="AZ144" s="302"/>
      <c r="BA144" s="303" t="str">
        <f t="shared" si="6"/>
        <v>No</v>
      </c>
    </row>
    <row r="145" spans="1:53" ht="93" customHeight="1">
      <c r="A145" s="241">
        <v>144</v>
      </c>
      <c r="B145" s="242"/>
      <c r="C145" s="242"/>
      <c r="D145" s="242"/>
      <c r="E145" s="243"/>
      <c r="F145" s="242"/>
      <c r="G145" s="242"/>
      <c r="H145" s="242"/>
      <c r="I145" s="252"/>
      <c r="J145" s="252"/>
      <c r="K145" s="245"/>
      <c r="L145" s="246"/>
      <c r="M145" s="267"/>
      <c r="N145" s="270"/>
      <c r="O145" s="269">
        <f>IFERROR(VLOOKUP(N145,'Listas Generales'!$B$25:$C$29,2,0),0)</f>
        <v>0</v>
      </c>
      <c r="P145" s="270"/>
      <c r="Q145" s="269">
        <f>IFERROR(VLOOKUP(P145,'Listas Generales'!$B$32:$C$36,2,0),0)</f>
        <v>0</v>
      </c>
      <c r="R145" s="270"/>
      <c r="S145" s="269">
        <f>IFERROR(VLOOKUP(R145,'Listas Generales'!$B$40:$C$44,2,0),0)</f>
        <v>0</v>
      </c>
      <c r="T145" s="271">
        <f t="shared" si="5"/>
        <v>0</v>
      </c>
      <c r="U145" s="270" t="str">
        <f>IFERROR(VLOOKUP(T145,'Listas Generales'!$B$4:$C$7,2,0),"-")</f>
        <v>Sin clasificar</v>
      </c>
      <c r="V145" s="247"/>
      <c r="W145" s="248"/>
      <c r="X145" s="249"/>
      <c r="Y145" s="249"/>
      <c r="Z145" s="249"/>
      <c r="AA145" s="249"/>
      <c r="AB145" s="240"/>
      <c r="AC145" s="287"/>
      <c r="AD145" s="282"/>
      <c r="AE145" s="282"/>
      <c r="AF145" s="282"/>
      <c r="AG145" s="282"/>
      <c r="AH145" s="285"/>
      <c r="AI145" s="312"/>
      <c r="AJ145" s="285"/>
      <c r="AK145" s="312"/>
      <c r="AL145" s="282"/>
      <c r="AM145" s="250"/>
      <c r="AN145" s="290" t="str">
        <f>IF(ISERROR(VLOOKUP(AL145,'Listas Ley Transparencia'!$H$3:$M$17,2,0)),"",VLOOKUP(AL145,'Listas Ley Transparencia'!$H$3:$M$17,2,0))</f>
        <v/>
      </c>
      <c r="AO145" s="291" t="str">
        <f>IF(ISERROR(VLOOKUP(AL145,'Listas Ley Transparencia'!$H$3:$M$17,3,0)),"",VLOOKUP(AL145,'Listas Ley Transparencia'!$H$3:$M$17,3,0))</f>
        <v/>
      </c>
      <c r="AP145" s="291" t="str">
        <f>IF(ISERROR(VLOOKUP(AL145,'Listas Ley Transparencia'!$H$3:$M$17,4,0)),"",VLOOKUP(AL145,'Listas Ley Transparencia'!$H$3:$M$17,4,0))</f>
        <v/>
      </c>
      <c r="AQ145" s="292" t="str">
        <f>IF(ISERROR(VLOOKUP(AL145,'Listas Ley Transparencia'!$H$3:$M$17,6,0)),"",VLOOKUP(AL145,'Listas Ley Transparencia'!$H$3:$M$17,6,0))</f>
        <v/>
      </c>
      <c r="AR145" s="276"/>
      <c r="AS145" s="249"/>
      <c r="AT145" s="277"/>
      <c r="AU145" s="277"/>
      <c r="AV145" s="240"/>
      <c r="AW145" s="300"/>
      <c r="AX145" s="301"/>
      <c r="AY145" s="302"/>
      <c r="AZ145" s="302"/>
      <c r="BA145" s="303" t="str">
        <f t="shared" si="6"/>
        <v>No</v>
      </c>
    </row>
    <row r="146" spans="1:53" ht="93" customHeight="1">
      <c r="A146" s="241">
        <v>145</v>
      </c>
      <c r="B146" s="242"/>
      <c r="C146" s="242"/>
      <c r="D146" s="242"/>
      <c r="E146" s="243"/>
      <c r="F146" s="242"/>
      <c r="G146" s="242"/>
      <c r="H146" s="242"/>
      <c r="I146" s="252"/>
      <c r="J146" s="252"/>
      <c r="K146" s="245"/>
      <c r="L146" s="246"/>
      <c r="M146" s="267"/>
      <c r="N146" s="270"/>
      <c r="O146" s="269">
        <f>IFERROR(VLOOKUP(N146,'Listas Generales'!$B$25:$C$29,2,0),0)</f>
        <v>0</v>
      </c>
      <c r="P146" s="270"/>
      <c r="Q146" s="269">
        <f>IFERROR(VLOOKUP(P146,'Listas Generales'!$B$32:$C$36,2,0),0)</f>
        <v>0</v>
      </c>
      <c r="R146" s="270"/>
      <c r="S146" s="269">
        <f>IFERROR(VLOOKUP(R146,'Listas Generales'!$B$40:$C$44,2,0),0)</f>
        <v>0</v>
      </c>
      <c r="T146" s="271">
        <f t="shared" si="5"/>
        <v>0</v>
      </c>
      <c r="U146" s="270" t="str">
        <f>IFERROR(VLOOKUP(T146,'Listas Generales'!$B$4:$C$7,2,0),"-")</f>
        <v>Sin clasificar</v>
      </c>
      <c r="V146" s="247"/>
      <c r="W146" s="248"/>
      <c r="X146" s="249"/>
      <c r="Y146" s="249"/>
      <c r="Z146" s="249"/>
      <c r="AA146" s="249"/>
      <c r="AB146" s="240"/>
      <c r="AC146" s="287"/>
      <c r="AD146" s="282"/>
      <c r="AE146" s="282"/>
      <c r="AF146" s="282"/>
      <c r="AG146" s="282"/>
      <c r="AH146" s="285"/>
      <c r="AI146" s="312"/>
      <c r="AJ146" s="285"/>
      <c r="AK146" s="312"/>
      <c r="AL146" s="282"/>
      <c r="AM146" s="250"/>
      <c r="AN146" s="290" t="str">
        <f>IF(ISERROR(VLOOKUP(AL146,'Listas Ley Transparencia'!$H$3:$M$17,2,0)),"",VLOOKUP(AL146,'Listas Ley Transparencia'!$H$3:$M$17,2,0))</f>
        <v/>
      </c>
      <c r="AO146" s="291" t="str">
        <f>IF(ISERROR(VLOOKUP(AL146,'Listas Ley Transparencia'!$H$3:$M$17,3,0)),"",VLOOKUP(AL146,'Listas Ley Transparencia'!$H$3:$M$17,3,0))</f>
        <v/>
      </c>
      <c r="AP146" s="291" t="str">
        <f>IF(ISERROR(VLOOKUP(AL146,'Listas Ley Transparencia'!$H$3:$M$17,4,0)),"",VLOOKUP(AL146,'Listas Ley Transparencia'!$H$3:$M$17,4,0))</f>
        <v/>
      </c>
      <c r="AQ146" s="292" t="str">
        <f>IF(ISERROR(VLOOKUP(AL146,'Listas Ley Transparencia'!$H$3:$M$17,6,0)),"",VLOOKUP(AL146,'Listas Ley Transparencia'!$H$3:$M$17,6,0))</f>
        <v/>
      </c>
      <c r="AR146" s="276"/>
      <c r="AS146" s="249"/>
      <c r="AT146" s="277"/>
      <c r="AU146" s="277"/>
      <c r="AV146" s="240"/>
      <c r="AW146" s="300"/>
      <c r="AX146" s="301"/>
      <c r="AY146" s="302"/>
      <c r="AZ146" s="302"/>
      <c r="BA146" s="303" t="str">
        <f t="shared" si="6"/>
        <v>No</v>
      </c>
    </row>
    <row r="147" spans="1:53" ht="93" customHeight="1">
      <c r="A147" s="241">
        <v>146</v>
      </c>
      <c r="B147" s="242"/>
      <c r="C147" s="242"/>
      <c r="D147" s="242"/>
      <c r="E147" s="243"/>
      <c r="F147" s="242"/>
      <c r="G147" s="242"/>
      <c r="H147" s="242"/>
      <c r="I147" s="252"/>
      <c r="J147" s="252"/>
      <c r="K147" s="245"/>
      <c r="L147" s="246"/>
      <c r="M147" s="267"/>
      <c r="N147" s="270"/>
      <c r="O147" s="269">
        <f>IFERROR(VLOOKUP(N147,'Listas Generales'!$B$25:$C$29,2,0),0)</f>
        <v>0</v>
      </c>
      <c r="P147" s="270"/>
      <c r="Q147" s="269">
        <f>IFERROR(VLOOKUP(P147,'Listas Generales'!$B$32:$C$36,2,0),0)</f>
        <v>0</v>
      </c>
      <c r="R147" s="270"/>
      <c r="S147" s="269">
        <f>IFERROR(VLOOKUP(R147,'Listas Generales'!$B$40:$C$44,2,0),0)</f>
        <v>0</v>
      </c>
      <c r="T147" s="271">
        <f t="shared" si="5"/>
        <v>0</v>
      </c>
      <c r="U147" s="270" t="str">
        <f>IFERROR(VLOOKUP(T147,'Listas Generales'!$B$4:$C$7,2,0),"-")</f>
        <v>Sin clasificar</v>
      </c>
      <c r="V147" s="247"/>
      <c r="W147" s="248"/>
      <c r="X147" s="249"/>
      <c r="Y147" s="249"/>
      <c r="Z147" s="249"/>
      <c r="AA147" s="249"/>
      <c r="AB147" s="240"/>
      <c r="AC147" s="287"/>
      <c r="AD147" s="282"/>
      <c r="AE147" s="282"/>
      <c r="AF147" s="282"/>
      <c r="AG147" s="282"/>
      <c r="AH147" s="285"/>
      <c r="AI147" s="312"/>
      <c r="AJ147" s="285"/>
      <c r="AK147" s="312"/>
      <c r="AL147" s="282"/>
      <c r="AM147" s="250"/>
      <c r="AN147" s="290" t="str">
        <f>IF(ISERROR(VLOOKUP(AL147,'Listas Ley Transparencia'!$H$3:$M$17,2,0)),"",VLOOKUP(AL147,'Listas Ley Transparencia'!$H$3:$M$17,2,0))</f>
        <v/>
      </c>
      <c r="AO147" s="291" t="str">
        <f>IF(ISERROR(VLOOKUP(AL147,'Listas Ley Transparencia'!$H$3:$M$17,3,0)),"",VLOOKUP(AL147,'Listas Ley Transparencia'!$H$3:$M$17,3,0))</f>
        <v/>
      </c>
      <c r="AP147" s="291" t="str">
        <f>IF(ISERROR(VLOOKUP(AL147,'Listas Ley Transparencia'!$H$3:$M$17,4,0)),"",VLOOKUP(AL147,'Listas Ley Transparencia'!$H$3:$M$17,4,0))</f>
        <v/>
      </c>
      <c r="AQ147" s="292" t="str">
        <f>IF(ISERROR(VLOOKUP(AL147,'Listas Ley Transparencia'!$H$3:$M$17,6,0)),"",VLOOKUP(AL147,'Listas Ley Transparencia'!$H$3:$M$17,6,0))</f>
        <v/>
      </c>
      <c r="AR147" s="276"/>
      <c r="AS147" s="249"/>
      <c r="AT147" s="277"/>
      <c r="AU147" s="277"/>
      <c r="AV147" s="240"/>
      <c r="AW147" s="300"/>
      <c r="AX147" s="301"/>
      <c r="AY147" s="302"/>
      <c r="AZ147" s="302"/>
      <c r="BA147" s="303" t="str">
        <f t="shared" si="6"/>
        <v>No</v>
      </c>
    </row>
    <row r="148" spans="1:53" ht="93" customHeight="1">
      <c r="A148" s="241">
        <v>147</v>
      </c>
      <c r="B148" s="242"/>
      <c r="C148" s="242"/>
      <c r="D148" s="242"/>
      <c r="E148" s="243"/>
      <c r="F148" s="242"/>
      <c r="G148" s="242"/>
      <c r="H148" s="242"/>
      <c r="I148" s="252"/>
      <c r="J148" s="252"/>
      <c r="K148" s="245"/>
      <c r="L148" s="246"/>
      <c r="M148" s="267"/>
      <c r="N148" s="270"/>
      <c r="O148" s="269">
        <f>IFERROR(VLOOKUP(N148,'Listas Generales'!$B$25:$C$29,2,0),0)</f>
        <v>0</v>
      </c>
      <c r="P148" s="270"/>
      <c r="Q148" s="269">
        <f>IFERROR(VLOOKUP(P148,'Listas Generales'!$B$32:$C$36,2,0),0)</f>
        <v>0</v>
      </c>
      <c r="R148" s="270"/>
      <c r="S148" s="269">
        <f>IFERROR(VLOOKUP(R148,'Listas Generales'!$B$40:$C$44,2,0),0)</f>
        <v>0</v>
      </c>
      <c r="T148" s="271">
        <f t="shared" si="5"/>
        <v>0</v>
      </c>
      <c r="U148" s="270" t="str">
        <f>IFERROR(VLOOKUP(T148,'Listas Generales'!$B$4:$C$7,2,0),"-")</f>
        <v>Sin clasificar</v>
      </c>
      <c r="V148" s="247"/>
      <c r="W148" s="276"/>
      <c r="X148" s="277"/>
      <c r="Y148" s="277"/>
      <c r="Z148" s="277"/>
      <c r="AA148" s="277"/>
      <c r="AB148" s="278"/>
      <c r="AC148" s="287"/>
      <c r="AD148" s="282"/>
      <c r="AE148" s="282"/>
      <c r="AF148" s="282"/>
      <c r="AG148" s="282"/>
      <c r="AH148" s="285"/>
      <c r="AI148" s="312"/>
      <c r="AJ148" s="285"/>
      <c r="AK148" s="312"/>
      <c r="AL148" s="282"/>
      <c r="AM148" s="250"/>
      <c r="AN148" s="290" t="str">
        <f>IF(ISERROR(VLOOKUP(AL148,'Listas Ley Transparencia'!$H$3:$M$17,2,0)),"",VLOOKUP(AL148,'Listas Ley Transparencia'!$H$3:$M$17,2,0))</f>
        <v/>
      </c>
      <c r="AO148" s="291" t="str">
        <f>IF(ISERROR(VLOOKUP(AL148,'Listas Ley Transparencia'!$H$3:$M$17,3,0)),"",VLOOKUP(AL148,'Listas Ley Transparencia'!$H$3:$M$17,3,0))</f>
        <v/>
      </c>
      <c r="AP148" s="291" t="str">
        <f>IF(ISERROR(VLOOKUP(AL148,'Listas Ley Transparencia'!$H$3:$M$17,4,0)),"",VLOOKUP(AL148,'Listas Ley Transparencia'!$H$3:$M$17,4,0))</f>
        <v/>
      </c>
      <c r="AQ148" s="292" t="str">
        <f>IF(ISERROR(VLOOKUP(AL148,'Listas Ley Transparencia'!$H$3:$M$17,6,0)),"",VLOOKUP(AL148,'Listas Ley Transparencia'!$H$3:$M$17,6,0))</f>
        <v/>
      </c>
      <c r="AR148" s="276"/>
      <c r="AS148" s="249"/>
      <c r="AT148" s="277"/>
      <c r="AU148" s="277"/>
      <c r="AV148" s="240"/>
      <c r="AW148" s="300"/>
      <c r="AX148" s="301"/>
      <c r="AY148" s="302"/>
      <c r="AZ148" s="302"/>
      <c r="BA148" s="303" t="str">
        <f t="shared" si="6"/>
        <v>No</v>
      </c>
    </row>
    <row r="149" spans="1:53" ht="93" customHeight="1">
      <c r="A149" s="241">
        <v>148</v>
      </c>
      <c r="B149" s="242"/>
      <c r="C149" s="242"/>
      <c r="D149" s="242"/>
      <c r="E149" s="243"/>
      <c r="F149" s="242"/>
      <c r="G149" s="242"/>
      <c r="H149" s="242"/>
      <c r="I149" s="252"/>
      <c r="J149" s="252"/>
      <c r="K149" s="245"/>
      <c r="L149" s="246"/>
      <c r="M149" s="267"/>
      <c r="N149" s="270"/>
      <c r="O149" s="269">
        <f>IFERROR(VLOOKUP(N149,'Listas Generales'!$B$25:$C$29,2,0),0)</f>
        <v>0</v>
      </c>
      <c r="P149" s="270"/>
      <c r="Q149" s="269">
        <f>IFERROR(VLOOKUP(P149,'Listas Generales'!$B$32:$C$36,2,0),0)</f>
        <v>0</v>
      </c>
      <c r="R149" s="270"/>
      <c r="S149" s="269">
        <f>IFERROR(VLOOKUP(R149,'Listas Generales'!$B$40:$C$44,2,0),0)</f>
        <v>0</v>
      </c>
      <c r="T149" s="271">
        <f t="shared" si="5"/>
        <v>0</v>
      </c>
      <c r="U149" s="270" t="str">
        <f>IFERROR(VLOOKUP(T149,'Listas Generales'!$B$4:$C$7,2,0),"-")</f>
        <v>Sin clasificar</v>
      </c>
      <c r="V149" s="247"/>
      <c r="W149" s="276"/>
      <c r="X149" s="277"/>
      <c r="Y149" s="277"/>
      <c r="Z149" s="277"/>
      <c r="AA149" s="277"/>
      <c r="AB149" s="278"/>
      <c r="AC149" s="287"/>
      <c r="AD149" s="282"/>
      <c r="AE149" s="282"/>
      <c r="AF149" s="282"/>
      <c r="AG149" s="282"/>
      <c r="AH149" s="285"/>
      <c r="AI149" s="312"/>
      <c r="AJ149" s="285"/>
      <c r="AK149" s="312"/>
      <c r="AL149" s="282"/>
      <c r="AM149" s="250"/>
      <c r="AN149" s="290" t="str">
        <f>IF(ISERROR(VLOOKUP(AL149,'Listas Ley Transparencia'!$H$3:$M$17,2,0)),"",VLOOKUP(AL149,'Listas Ley Transparencia'!$H$3:$M$17,2,0))</f>
        <v/>
      </c>
      <c r="AO149" s="291" t="str">
        <f>IF(ISERROR(VLOOKUP(AL149,'Listas Ley Transparencia'!$H$3:$M$17,3,0)),"",VLOOKUP(AL149,'Listas Ley Transparencia'!$H$3:$M$17,3,0))</f>
        <v/>
      </c>
      <c r="AP149" s="291" t="str">
        <f>IF(ISERROR(VLOOKUP(AL149,'Listas Ley Transparencia'!$H$3:$M$17,4,0)),"",VLOOKUP(AL149,'Listas Ley Transparencia'!$H$3:$M$17,4,0))</f>
        <v/>
      </c>
      <c r="AQ149" s="292" t="str">
        <f>IF(ISERROR(VLOOKUP(AL149,'Listas Ley Transparencia'!$H$3:$M$17,6,0)),"",VLOOKUP(AL149,'Listas Ley Transparencia'!$H$3:$M$17,6,0))</f>
        <v/>
      </c>
      <c r="AR149" s="276"/>
      <c r="AS149" s="249"/>
      <c r="AT149" s="277"/>
      <c r="AU149" s="277"/>
      <c r="AV149" s="240"/>
      <c r="AW149" s="300"/>
      <c r="AX149" s="301"/>
      <c r="AY149" s="302"/>
      <c r="AZ149" s="302"/>
      <c r="BA149" s="303" t="str">
        <f t="shared" si="6"/>
        <v>No</v>
      </c>
    </row>
    <row r="150" spans="1:53" ht="93" customHeight="1">
      <c r="A150" s="241">
        <v>149</v>
      </c>
      <c r="B150" s="242"/>
      <c r="C150" s="242"/>
      <c r="D150" s="242"/>
      <c r="E150" s="243"/>
      <c r="F150" s="242"/>
      <c r="G150" s="242"/>
      <c r="H150" s="242"/>
      <c r="I150" s="252"/>
      <c r="J150" s="252"/>
      <c r="K150" s="245"/>
      <c r="L150" s="246"/>
      <c r="M150" s="267"/>
      <c r="N150" s="270"/>
      <c r="O150" s="269">
        <f>IFERROR(VLOOKUP(N150,'Listas Generales'!$B$25:$C$29,2,0),0)</f>
        <v>0</v>
      </c>
      <c r="P150" s="270"/>
      <c r="Q150" s="269">
        <f>IFERROR(VLOOKUP(P150,'Listas Generales'!$B$32:$C$36,2,0),0)</f>
        <v>0</v>
      </c>
      <c r="R150" s="270"/>
      <c r="S150" s="269">
        <f>IFERROR(VLOOKUP(R150,'Listas Generales'!$B$40:$C$44,2,0),0)</f>
        <v>0</v>
      </c>
      <c r="T150" s="271">
        <f t="shared" si="5"/>
        <v>0</v>
      </c>
      <c r="U150" s="270" t="str">
        <f>IFERROR(VLOOKUP(T150,'Listas Generales'!$B$4:$C$7,2,0),"-")</f>
        <v>Sin clasificar</v>
      </c>
      <c r="V150" s="247"/>
      <c r="W150" s="276"/>
      <c r="X150" s="277"/>
      <c r="Y150" s="277"/>
      <c r="Z150" s="277"/>
      <c r="AA150" s="277"/>
      <c r="AB150" s="278"/>
      <c r="AC150" s="287"/>
      <c r="AD150" s="282"/>
      <c r="AE150" s="282"/>
      <c r="AF150" s="282"/>
      <c r="AG150" s="282"/>
      <c r="AH150" s="285"/>
      <c r="AI150" s="312"/>
      <c r="AJ150" s="285"/>
      <c r="AK150" s="312"/>
      <c r="AL150" s="282"/>
      <c r="AM150" s="250"/>
      <c r="AN150" s="290" t="str">
        <f>IF(ISERROR(VLOOKUP(AL150,'Listas Ley Transparencia'!$H$3:$M$17,2,0)),"",VLOOKUP(AL150,'Listas Ley Transparencia'!$H$3:$M$17,2,0))</f>
        <v/>
      </c>
      <c r="AO150" s="291" t="str">
        <f>IF(ISERROR(VLOOKUP(AL150,'Listas Ley Transparencia'!$H$3:$M$17,3,0)),"",VLOOKUP(AL150,'Listas Ley Transparencia'!$H$3:$M$17,3,0))</f>
        <v/>
      </c>
      <c r="AP150" s="291" t="str">
        <f>IF(ISERROR(VLOOKUP(AL150,'Listas Ley Transparencia'!$H$3:$M$17,4,0)),"",VLOOKUP(AL150,'Listas Ley Transparencia'!$H$3:$M$17,4,0))</f>
        <v/>
      </c>
      <c r="AQ150" s="292" t="str">
        <f>IF(ISERROR(VLOOKUP(AL150,'Listas Ley Transparencia'!$H$3:$M$17,6,0)),"",VLOOKUP(AL150,'Listas Ley Transparencia'!$H$3:$M$17,6,0))</f>
        <v/>
      </c>
      <c r="AR150" s="276"/>
      <c r="AS150" s="249"/>
      <c r="AT150" s="277"/>
      <c r="AU150" s="277"/>
      <c r="AV150" s="240"/>
      <c r="AW150" s="300"/>
      <c r="AX150" s="301"/>
      <c r="AY150" s="302"/>
      <c r="AZ150" s="302"/>
      <c r="BA150" s="303" t="str">
        <f t="shared" si="6"/>
        <v>No</v>
      </c>
    </row>
    <row r="151" spans="1:53" ht="93" customHeight="1">
      <c r="A151" s="241">
        <v>150</v>
      </c>
      <c r="B151" s="242"/>
      <c r="C151" s="242"/>
      <c r="D151" s="242"/>
      <c r="E151" s="243"/>
      <c r="F151" s="242"/>
      <c r="G151" s="242"/>
      <c r="H151" s="242"/>
      <c r="I151" s="252"/>
      <c r="J151" s="252"/>
      <c r="K151" s="245"/>
      <c r="L151" s="246"/>
      <c r="M151" s="267"/>
      <c r="N151" s="270"/>
      <c r="O151" s="269">
        <f>IFERROR(VLOOKUP(N151,'Listas Generales'!$B$25:$C$29,2,0),0)</f>
        <v>0</v>
      </c>
      <c r="P151" s="270"/>
      <c r="Q151" s="269">
        <f>IFERROR(VLOOKUP(P151,'Listas Generales'!$B$32:$C$36,2,0),0)</f>
        <v>0</v>
      </c>
      <c r="R151" s="270"/>
      <c r="S151" s="269">
        <f>IFERROR(VLOOKUP(R151,'Listas Generales'!$B$40:$C$44,2,0),0)</f>
        <v>0</v>
      </c>
      <c r="T151" s="271">
        <f t="shared" si="5"/>
        <v>0</v>
      </c>
      <c r="U151" s="270" t="str">
        <f>IFERROR(VLOOKUP(T151,'Listas Generales'!$B$4:$C$7,2,0),"-")</f>
        <v>Sin clasificar</v>
      </c>
      <c r="V151" s="247"/>
      <c r="W151" s="276"/>
      <c r="X151" s="277"/>
      <c r="Y151" s="277"/>
      <c r="Z151" s="277"/>
      <c r="AA151" s="277"/>
      <c r="AB151" s="278"/>
      <c r="AC151" s="287"/>
      <c r="AD151" s="282"/>
      <c r="AE151" s="282"/>
      <c r="AF151" s="282"/>
      <c r="AG151" s="282"/>
      <c r="AH151" s="285"/>
      <c r="AI151" s="312"/>
      <c r="AJ151" s="285"/>
      <c r="AK151" s="312"/>
      <c r="AL151" s="282"/>
      <c r="AM151" s="250"/>
      <c r="AN151" s="290" t="str">
        <f>IF(ISERROR(VLOOKUP(AL151,'Listas Ley Transparencia'!$H$3:$M$17,2,0)),"",VLOOKUP(AL151,'Listas Ley Transparencia'!$H$3:$M$17,2,0))</f>
        <v/>
      </c>
      <c r="AO151" s="291" t="str">
        <f>IF(ISERROR(VLOOKUP(AL151,'Listas Ley Transparencia'!$H$3:$M$17,3,0)),"",VLOOKUP(AL151,'Listas Ley Transparencia'!$H$3:$M$17,3,0))</f>
        <v/>
      </c>
      <c r="AP151" s="291" t="str">
        <f>IF(ISERROR(VLOOKUP(AL151,'Listas Ley Transparencia'!$H$3:$M$17,4,0)),"",VLOOKUP(AL151,'Listas Ley Transparencia'!$H$3:$M$17,4,0))</f>
        <v/>
      </c>
      <c r="AQ151" s="292" t="str">
        <f>IF(ISERROR(VLOOKUP(AL151,'Listas Ley Transparencia'!$H$3:$M$17,6,0)),"",VLOOKUP(AL151,'Listas Ley Transparencia'!$H$3:$M$17,6,0))</f>
        <v/>
      </c>
      <c r="AR151" s="276"/>
      <c r="AS151" s="249"/>
      <c r="AT151" s="277"/>
      <c r="AU151" s="277"/>
      <c r="AV151" s="240"/>
      <c r="AW151" s="300"/>
      <c r="AX151" s="301"/>
      <c r="AY151" s="302"/>
      <c r="AZ151" s="302"/>
      <c r="BA151" s="303" t="str">
        <f t="shared" si="6"/>
        <v>No</v>
      </c>
    </row>
    <row r="152" spans="1:53" ht="93" customHeight="1">
      <c r="A152" s="241">
        <v>151</v>
      </c>
      <c r="B152" s="242"/>
      <c r="C152" s="242"/>
      <c r="D152" s="242"/>
      <c r="E152" s="243"/>
      <c r="F152" s="242"/>
      <c r="G152" s="242"/>
      <c r="H152" s="242"/>
      <c r="I152" s="252"/>
      <c r="J152" s="252"/>
      <c r="K152" s="245"/>
      <c r="L152" s="246"/>
      <c r="M152" s="267"/>
      <c r="N152" s="270"/>
      <c r="O152" s="269">
        <f>IFERROR(VLOOKUP(N152,'Listas Generales'!$B$25:$C$29,2,0),0)</f>
        <v>0</v>
      </c>
      <c r="P152" s="270"/>
      <c r="Q152" s="269">
        <f>IFERROR(VLOOKUP(P152,'Listas Generales'!$B$32:$C$36,2,0),0)</f>
        <v>0</v>
      </c>
      <c r="R152" s="270"/>
      <c r="S152" s="269">
        <f>IFERROR(VLOOKUP(R152,'Listas Generales'!$B$40:$C$44,2,0),0)</f>
        <v>0</v>
      </c>
      <c r="T152" s="271">
        <f t="shared" si="5"/>
        <v>0</v>
      </c>
      <c r="U152" s="270" t="str">
        <f>IFERROR(VLOOKUP(T152,'Listas Generales'!$B$4:$C$7,2,0),"-")</f>
        <v>Sin clasificar</v>
      </c>
      <c r="V152" s="247"/>
      <c r="W152" s="276"/>
      <c r="X152" s="277"/>
      <c r="Y152" s="277"/>
      <c r="Z152" s="277"/>
      <c r="AA152" s="277"/>
      <c r="AB152" s="278"/>
      <c r="AC152" s="287"/>
      <c r="AD152" s="282"/>
      <c r="AE152" s="282"/>
      <c r="AF152" s="282"/>
      <c r="AG152" s="282"/>
      <c r="AH152" s="285"/>
      <c r="AI152" s="312"/>
      <c r="AJ152" s="285"/>
      <c r="AK152" s="312"/>
      <c r="AL152" s="282"/>
      <c r="AM152" s="250"/>
      <c r="AN152" s="290" t="str">
        <f>IF(ISERROR(VLOOKUP(AL152,'Listas Ley Transparencia'!$H$3:$M$17,2,0)),"",VLOOKUP(AL152,'Listas Ley Transparencia'!$H$3:$M$17,2,0))</f>
        <v/>
      </c>
      <c r="AO152" s="291" t="str">
        <f>IF(ISERROR(VLOOKUP(AL152,'Listas Ley Transparencia'!$H$3:$M$17,3,0)),"",VLOOKUP(AL152,'Listas Ley Transparencia'!$H$3:$M$17,3,0))</f>
        <v/>
      </c>
      <c r="AP152" s="291" t="str">
        <f>IF(ISERROR(VLOOKUP(AL152,'Listas Ley Transparencia'!$H$3:$M$17,4,0)),"",VLOOKUP(AL152,'Listas Ley Transparencia'!$H$3:$M$17,4,0))</f>
        <v/>
      </c>
      <c r="AQ152" s="292" t="str">
        <f>IF(ISERROR(VLOOKUP(AL152,'Listas Ley Transparencia'!$H$3:$M$17,6,0)),"",VLOOKUP(AL152,'Listas Ley Transparencia'!$H$3:$M$17,6,0))</f>
        <v/>
      </c>
      <c r="AR152" s="276"/>
      <c r="AS152" s="249"/>
      <c r="AT152" s="277"/>
      <c r="AU152" s="277"/>
      <c r="AV152" s="240"/>
      <c r="AW152" s="300"/>
      <c r="AX152" s="301"/>
      <c r="AY152" s="302"/>
      <c r="AZ152" s="302"/>
      <c r="BA152" s="303" t="str">
        <f t="shared" si="6"/>
        <v>No</v>
      </c>
    </row>
    <row r="153" spans="1:53" ht="93" customHeight="1">
      <c r="A153" s="241">
        <v>152</v>
      </c>
      <c r="B153" s="242"/>
      <c r="C153" s="242"/>
      <c r="D153" s="242"/>
      <c r="E153" s="243"/>
      <c r="F153" s="242"/>
      <c r="G153" s="242"/>
      <c r="H153" s="242"/>
      <c r="I153" s="252"/>
      <c r="J153" s="252"/>
      <c r="K153" s="245"/>
      <c r="L153" s="246"/>
      <c r="M153" s="267"/>
      <c r="N153" s="270"/>
      <c r="O153" s="269">
        <f>IFERROR(VLOOKUP(N153,'Listas Generales'!$B$25:$C$29,2,0),0)</f>
        <v>0</v>
      </c>
      <c r="P153" s="270"/>
      <c r="Q153" s="269">
        <f>IFERROR(VLOOKUP(P153,'Listas Generales'!$B$32:$C$36,2,0),0)</f>
        <v>0</v>
      </c>
      <c r="R153" s="270"/>
      <c r="S153" s="269">
        <f>IFERROR(VLOOKUP(R153,'Listas Generales'!$B$40:$C$44,2,0),0)</f>
        <v>0</v>
      </c>
      <c r="T153" s="271">
        <f t="shared" si="5"/>
        <v>0</v>
      </c>
      <c r="U153" s="270" t="str">
        <f>IFERROR(VLOOKUP(T153,'Listas Generales'!$B$4:$C$7,2,0),"-")</f>
        <v>Sin clasificar</v>
      </c>
      <c r="V153" s="247"/>
      <c r="W153" s="276"/>
      <c r="X153" s="277"/>
      <c r="Y153" s="277"/>
      <c r="Z153" s="277"/>
      <c r="AA153" s="277"/>
      <c r="AB153" s="278"/>
      <c r="AC153" s="287"/>
      <c r="AD153" s="282"/>
      <c r="AE153" s="282"/>
      <c r="AF153" s="282"/>
      <c r="AG153" s="282"/>
      <c r="AH153" s="285"/>
      <c r="AI153" s="312"/>
      <c r="AJ153" s="285"/>
      <c r="AK153" s="312"/>
      <c r="AL153" s="282"/>
      <c r="AM153" s="250"/>
      <c r="AN153" s="290" t="str">
        <f>IF(ISERROR(VLOOKUP(AL153,'Listas Ley Transparencia'!$H$3:$M$17,2,0)),"",VLOOKUP(AL153,'Listas Ley Transparencia'!$H$3:$M$17,2,0))</f>
        <v/>
      </c>
      <c r="AO153" s="291" t="str">
        <f>IF(ISERROR(VLOOKUP(AL153,'Listas Ley Transparencia'!$H$3:$M$17,3,0)),"",VLOOKUP(AL153,'Listas Ley Transparencia'!$H$3:$M$17,3,0))</f>
        <v/>
      </c>
      <c r="AP153" s="291" t="str">
        <f>IF(ISERROR(VLOOKUP(AL153,'Listas Ley Transparencia'!$H$3:$M$17,4,0)),"",VLOOKUP(AL153,'Listas Ley Transparencia'!$H$3:$M$17,4,0))</f>
        <v/>
      </c>
      <c r="AQ153" s="292" t="str">
        <f>IF(ISERROR(VLOOKUP(AL153,'Listas Ley Transparencia'!$H$3:$M$17,6,0)),"",VLOOKUP(AL153,'Listas Ley Transparencia'!$H$3:$M$17,6,0))</f>
        <v/>
      </c>
      <c r="AR153" s="276"/>
      <c r="AS153" s="249"/>
      <c r="AT153" s="277"/>
      <c r="AU153" s="277"/>
      <c r="AV153" s="240"/>
      <c r="AW153" s="300"/>
      <c r="AX153" s="301"/>
      <c r="AY153" s="302"/>
      <c r="AZ153" s="302"/>
      <c r="BA153" s="303" t="str">
        <f t="shared" si="6"/>
        <v>No</v>
      </c>
    </row>
    <row r="154" spans="1:53" ht="93" customHeight="1">
      <c r="A154" s="241">
        <v>153</v>
      </c>
      <c r="B154" s="242"/>
      <c r="C154" s="242"/>
      <c r="D154" s="242"/>
      <c r="E154" s="243"/>
      <c r="F154" s="242"/>
      <c r="G154" s="242"/>
      <c r="H154" s="242"/>
      <c r="I154" s="252"/>
      <c r="J154" s="252"/>
      <c r="K154" s="245"/>
      <c r="L154" s="246"/>
      <c r="M154" s="267"/>
      <c r="N154" s="270"/>
      <c r="O154" s="269">
        <f>IFERROR(VLOOKUP(N154,'Listas Generales'!$B$25:$C$29,2,0),0)</f>
        <v>0</v>
      </c>
      <c r="P154" s="270"/>
      <c r="Q154" s="269">
        <f>IFERROR(VLOOKUP(P154,'Listas Generales'!$B$32:$C$36,2,0),0)</f>
        <v>0</v>
      </c>
      <c r="R154" s="270"/>
      <c r="S154" s="269">
        <f>IFERROR(VLOOKUP(R154,'Listas Generales'!$B$40:$C$44,2,0),0)</f>
        <v>0</v>
      </c>
      <c r="T154" s="271">
        <f t="shared" si="5"/>
        <v>0</v>
      </c>
      <c r="U154" s="270" t="str">
        <f>IFERROR(VLOOKUP(T154,'Listas Generales'!$B$4:$C$7,2,0),"-")</f>
        <v>Sin clasificar</v>
      </c>
      <c r="V154" s="247"/>
      <c r="W154" s="276"/>
      <c r="X154" s="277"/>
      <c r="Y154" s="277"/>
      <c r="Z154" s="277"/>
      <c r="AA154" s="277"/>
      <c r="AB154" s="278"/>
      <c r="AC154" s="287"/>
      <c r="AD154" s="282"/>
      <c r="AE154" s="282"/>
      <c r="AF154" s="282"/>
      <c r="AG154" s="282"/>
      <c r="AH154" s="285"/>
      <c r="AI154" s="312"/>
      <c r="AJ154" s="285"/>
      <c r="AK154" s="312"/>
      <c r="AL154" s="282"/>
      <c r="AM154" s="250"/>
      <c r="AN154" s="290" t="str">
        <f>IF(ISERROR(VLOOKUP(AL154,'Listas Ley Transparencia'!$H$3:$M$17,2,0)),"",VLOOKUP(AL154,'Listas Ley Transparencia'!$H$3:$M$17,2,0))</f>
        <v/>
      </c>
      <c r="AO154" s="291" t="str">
        <f>IF(ISERROR(VLOOKUP(AL154,'Listas Ley Transparencia'!$H$3:$M$17,3,0)),"",VLOOKUP(AL154,'Listas Ley Transparencia'!$H$3:$M$17,3,0))</f>
        <v/>
      </c>
      <c r="AP154" s="291" t="str">
        <f>IF(ISERROR(VLOOKUP(AL154,'Listas Ley Transparencia'!$H$3:$M$17,4,0)),"",VLOOKUP(AL154,'Listas Ley Transparencia'!$H$3:$M$17,4,0))</f>
        <v/>
      </c>
      <c r="AQ154" s="292" t="str">
        <f>IF(ISERROR(VLOOKUP(AL154,'Listas Ley Transparencia'!$H$3:$M$17,6,0)),"",VLOOKUP(AL154,'Listas Ley Transparencia'!$H$3:$M$17,6,0))</f>
        <v/>
      </c>
      <c r="AR154" s="276"/>
      <c r="AS154" s="249"/>
      <c r="AT154" s="277"/>
      <c r="AU154" s="277"/>
      <c r="AV154" s="240"/>
      <c r="AW154" s="300"/>
      <c r="AX154" s="301"/>
      <c r="AY154" s="302"/>
      <c r="AZ154" s="302"/>
      <c r="BA154" s="303" t="str">
        <f t="shared" si="6"/>
        <v>No</v>
      </c>
    </row>
    <row r="155" spans="1:53" ht="93" customHeight="1">
      <c r="A155" s="241">
        <v>154</v>
      </c>
      <c r="B155" s="242"/>
      <c r="C155" s="242"/>
      <c r="D155" s="242"/>
      <c r="E155" s="243"/>
      <c r="F155" s="242"/>
      <c r="G155" s="242"/>
      <c r="H155" s="242"/>
      <c r="I155" s="252"/>
      <c r="J155" s="252"/>
      <c r="K155" s="245"/>
      <c r="L155" s="246"/>
      <c r="M155" s="267"/>
      <c r="N155" s="270"/>
      <c r="O155" s="269">
        <f>IFERROR(VLOOKUP(N155,'Listas Generales'!$B$25:$C$29,2,0),0)</f>
        <v>0</v>
      </c>
      <c r="P155" s="270"/>
      <c r="Q155" s="269">
        <f>IFERROR(VLOOKUP(P155,'Listas Generales'!$B$32:$C$36,2,0),0)</f>
        <v>0</v>
      </c>
      <c r="R155" s="270"/>
      <c r="S155" s="269">
        <f>IFERROR(VLOOKUP(R155,'Listas Generales'!$B$40:$C$44,2,0),0)</f>
        <v>0</v>
      </c>
      <c r="T155" s="271">
        <f t="shared" si="5"/>
        <v>0</v>
      </c>
      <c r="U155" s="270" t="str">
        <f>IFERROR(VLOOKUP(T155,'Listas Generales'!$B$4:$C$7,2,0),"-")</f>
        <v>Sin clasificar</v>
      </c>
      <c r="V155" s="247"/>
      <c r="W155" s="276"/>
      <c r="X155" s="277"/>
      <c r="Y155" s="277"/>
      <c r="Z155" s="277"/>
      <c r="AA155" s="277"/>
      <c r="AB155" s="278"/>
      <c r="AC155" s="287"/>
      <c r="AD155" s="282"/>
      <c r="AE155" s="282"/>
      <c r="AF155" s="282"/>
      <c r="AG155" s="282"/>
      <c r="AH155" s="285"/>
      <c r="AI155" s="312"/>
      <c r="AJ155" s="285"/>
      <c r="AK155" s="312"/>
      <c r="AL155" s="282"/>
      <c r="AM155" s="250"/>
      <c r="AN155" s="290" t="str">
        <f>IF(ISERROR(VLOOKUP(AL155,'Listas Ley Transparencia'!$H$3:$M$17,2,0)),"",VLOOKUP(AL155,'Listas Ley Transparencia'!$H$3:$M$17,2,0))</f>
        <v/>
      </c>
      <c r="AO155" s="291" t="str">
        <f>IF(ISERROR(VLOOKUP(AL155,'Listas Ley Transparencia'!$H$3:$M$17,3,0)),"",VLOOKUP(AL155,'Listas Ley Transparencia'!$H$3:$M$17,3,0))</f>
        <v/>
      </c>
      <c r="AP155" s="291" t="str">
        <f>IF(ISERROR(VLOOKUP(AL155,'Listas Ley Transparencia'!$H$3:$M$17,4,0)),"",VLOOKUP(AL155,'Listas Ley Transparencia'!$H$3:$M$17,4,0))</f>
        <v/>
      </c>
      <c r="AQ155" s="292" t="str">
        <f>IF(ISERROR(VLOOKUP(AL155,'Listas Ley Transparencia'!$H$3:$M$17,6,0)),"",VLOOKUP(AL155,'Listas Ley Transparencia'!$H$3:$M$17,6,0))</f>
        <v/>
      </c>
      <c r="AR155" s="276"/>
      <c r="AS155" s="249"/>
      <c r="AT155" s="277"/>
      <c r="AU155" s="277"/>
      <c r="AV155" s="240"/>
      <c r="AW155" s="300"/>
      <c r="AX155" s="301"/>
      <c r="AY155" s="302"/>
      <c r="AZ155" s="302"/>
      <c r="BA155" s="303" t="str">
        <f t="shared" si="6"/>
        <v>No</v>
      </c>
    </row>
    <row r="156" spans="1:53" ht="93" customHeight="1">
      <c r="A156" s="241">
        <v>155</v>
      </c>
      <c r="B156" s="242"/>
      <c r="C156" s="242"/>
      <c r="D156" s="242"/>
      <c r="E156" s="243"/>
      <c r="F156" s="242"/>
      <c r="G156" s="242"/>
      <c r="H156" s="242"/>
      <c r="I156" s="252"/>
      <c r="J156" s="252"/>
      <c r="K156" s="245"/>
      <c r="L156" s="246"/>
      <c r="M156" s="267"/>
      <c r="N156" s="270"/>
      <c r="O156" s="269">
        <f>IFERROR(VLOOKUP(N156,'Listas Generales'!$B$25:$C$29,2,0),0)</f>
        <v>0</v>
      </c>
      <c r="P156" s="270"/>
      <c r="Q156" s="269">
        <f>IFERROR(VLOOKUP(P156,'Listas Generales'!$B$32:$C$36,2,0),0)</f>
        <v>0</v>
      </c>
      <c r="R156" s="270"/>
      <c r="S156" s="269">
        <f>IFERROR(VLOOKUP(R156,'Listas Generales'!$B$40:$C$44,2,0),0)</f>
        <v>0</v>
      </c>
      <c r="T156" s="271">
        <f t="shared" si="5"/>
        <v>0</v>
      </c>
      <c r="U156" s="270" t="str">
        <f>IFERROR(VLOOKUP(T156,'Listas Generales'!$B$4:$C$7,2,0),"-")</f>
        <v>Sin clasificar</v>
      </c>
      <c r="V156" s="247"/>
      <c r="W156" s="276"/>
      <c r="X156" s="277"/>
      <c r="Y156" s="277"/>
      <c r="Z156" s="277"/>
      <c r="AA156" s="277"/>
      <c r="AB156" s="278"/>
      <c r="AC156" s="287"/>
      <c r="AD156" s="282"/>
      <c r="AE156" s="282"/>
      <c r="AF156" s="282"/>
      <c r="AG156" s="282"/>
      <c r="AH156" s="285"/>
      <c r="AI156" s="312"/>
      <c r="AJ156" s="285"/>
      <c r="AK156" s="312"/>
      <c r="AL156" s="282"/>
      <c r="AM156" s="250"/>
      <c r="AN156" s="290" t="str">
        <f>IF(ISERROR(VLOOKUP(AL156,'Listas Ley Transparencia'!$H$3:$M$17,2,0)),"",VLOOKUP(AL156,'Listas Ley Transparencia'!$H$3:$M$17,2,0))</f>
        <v/>
      </c>
      <c r="AO156" s="291" t="str">
        <f>IF(ISERROR(VLOOKUP(AL156,'Listas Ley Transparencia'!$H$3:$M$17,3,0)),"",VLOOKUP(AL156,'Listas Ley Transparencia'!$H$3:$M$17,3,0))</f>
        <v/>
      </c>
      <c r="AP156" s="291" t="str">
        <f>IF(ISERROR(VLOOKUP(AL156,'Listas Ley Transparencia'!$H$3:$M$17,4,0)),"",VLOOKUP(AL156,'Listas Ley Transparencia'!$H$3:$M$17,4,0))</f>
        <v/>
      </c>
      <c r="AQ156" s="292" t="str">
        <f>IF(ISERROR(VLOOKUP(AL156,'Listas Ley Transparencia'!$H$3:$M$17,6,0)),"",VLOOKUP(AL156,'Listas Ley Transparencia'!$H$3:$M$17,6,0))</f>
        <v/>
      </c>
      <c r="AR156" s="276"/>
      <c r="AS156" s="249"/>
      <c r="AT156" s="277"/>
      <c r="AU156" s="277"/>
      <c r="AV156" s="240"/>
      <c r="AW156" s="300"/>
      <c r="AX156" s="301"/>
      <c r="AY156" s="302"/>
      <c r="AZ156" s="302"/>
      <c r="BA156" s="303" t="str">
        <f t="shared" si="6"/>
        <v>No</v>
      </c>
    </row>
    <row r="157" spans="1:53" ht="93" customHeight="1">
      <c r="A157" s="241">
        <v>156</v>
      </c>
      <c r="B157" s="242"/>
      <c r="C157" s="242"/>
      <c r="D157" s="242"/>
      <c r="E157" s="243"/>
      <c r="F157" s="242"/>
      <c r="G157" s="242"/>
      <c r="H157" s="242"/>
      <c r="I157" s="252"/>
      <c r="J157" s="252"/>
      <c r="K157" s="245"/>
      <c r="L157" s="246"/>
      <c r="M157" s="267"/>
      <c r="N157" s="270"/>
      <c r="O157" s="269">
        <f>IFERROR(VLOOKUP(N157,'Listas Generales'!$B$25:$C$29,2,0),0)</f>
        <v>0</v>
      </c>
      <c r="P157" s="270"/>
      <c r="Q157" s="269">
        <f>IFERROR(VLOOKUP(P157,'Listas Generales'!$B$32:$C$36,2,0),0)</f>
        <v>0</v>
      </c>
      <c r="R157" s="270"/>
      <c r="S157" s="269">
        <f>IFERROR(VLOOKUP(R157,'Listas Generales'!$B$40:$C$44,2,0),0)</f>
        <v>0</v>
      </c>
      <c r="T157" s="271">
        <f t="shared" si="5"/>
        <v>0</v>
      </c>
      <c r="U157" s="270" t="str">
        <f>IFERROR(VLOOKUP(T157,'Listas Generales'!$B$4:$C$7,2,0),"-")</f>
        <v>Sin clasificar</v>
      </c>
      <c r="V157" s="247"/>
      <c r="W157" s="276"/>
      <c r="X157" s="277"/>
      <c r="Y157" s="277"/>
      <c r="Z157" s="277"/>
      <c r="AA157" s="277"/>
      <c r="AB157" s="278"/>
      <c r="AC157" s="287"/>
      <c r="AD157" s="282"/>
      <c r="AE157" s="282"/>
      <c r="AF157" s="282"/>
      <c r="AG157" s="282"/>
      <c r="AH157" s="285"/>
      <c r="AI157" s="312"/>
      <c r="AJ157" s="285"/>
      <c r="AK157" s="312"/>
      <c r="AL157" s="282"/>
      <c r="AM157" s="250"/>
      <c r="AN157" s="290" t="str">
        <f>IF(ISERROR(VLOOKUP(AL157,'Listas Ley Transparencia'!$H$3:$M$17,2,0)),"",VLOOKUP(AL157,'Listas Ley Transparencia'!$H$3:$M$17,2,0))</f>
        <v/>
      </c>
      <c r="AO157" s="291" t="str">
        <f>IF(ISERROR(VLOOKUP(AL157,'Listas Ley Transparencia'!$H$3:$M$17,3,0)),"",VLOOKUP(AL157,'Listas Ley Transparencia'!$H$3:$M$17,3,0))</f>
        <v/>
      </c>
      <c r="AP157" s="291" t="str">
        <f>IF(ISERROR(VLOOKUP(AL157,'Listas Ley Transparencia'!$H$3:$M$17,4,0)),"",VLOOKUP(AL157,'Listas Ley Transparencia'!$H$3:$M$17,4,0))</f>
        <v/>
      </c>
      <c r="AQ157" s="292" t="str">
        <f>IF(ISERROR(VLOOKUP(AL157,'Listas Ley Transparencia'!$H$3:$M$17,6,0)),"",VLOOKUP(AL157,'Listas Ley Transparencia'!$H$3:$M$17,6,0))</f>
        <v/>
      </c>
      <c r="AR157" s="276"/>
      <c r="AS157" s="249"/>
      <c r="AT157" s="277"/>
      <c r="AU157" s="277"/>
      <c r="AV157" s="240"/>
      <c r="AW157" s="300"/>
      <c r="AX157" s="301"/>
      <c r="AY157" s="302"/>
      <c r="AZ157" s="302"/>
      <c r="BA157" s="303" t="str">
        <f t="shared" si="6"/>
        <v>No</v>
      </c>
    </row>
    <row r="158" spans="1:53" ht="93" customHeight="1">
      <c r="A158" s="241">
        <v>157</v>
      </c>
      <c r="B158" s="242"/>
      <c r="C158" s="242"/>
      <c r="D158" s="242"/>
      <c r="E158" s="243"/>
      <c r="F158" s="242"/>
      <c r="G158" s="242"/>
      <c r="H158" s="242"/>
      <c r="I158" s="252"/>
      <c r="J158" s="252"/>
      <c r="K158" s="245"/>
      <c r="L158" s="246"/>
      <c r="M158" s="267"/>
      <c r="N158" s="270"/>
      <c r="O158" s="269">
        <f>IFERROR(VLOOKUP(N158,'Listas Generales'!$B$25:$C$29,2,0),0)</f>
        <v>0</v>
      </c>
      <c r="P158" s="270"/>
      <c r="Q158" s="269">
        <f>IFERROR(VLOOKUP(P158,'Listas Generales'!$B$32:$C$36,2,0),0)</f>
        <v>0</v>
      </c>
      <c r="R158" s="270"/>
      <c r="S158" s="269">
        <f>IFERROR(VLOOKUP(R158,'Listas Generales'!$B$40:$C$44,2,0),0)</f>
        <v>0</v>
      </c>
      <c r="T158" s="271">
        <f t="shared" si="5"/>
        <v>0</v>
      </c>
      <c r="U158" s="270" t="str">
        <f>IFERROR(VLOOKUP(T158,'Listas Generales'!$B$4:$C$7,2,0),"-")</f>
        <v>Sin clasificar</v>
      </c>
      <c r="V158" s="247"/>
      <c r="W158" s="276"/>
      <c r="X158" s="277"/>
      <c r="Y158" s="277"/>
      <c r="Z158" s="277"/>
      <c r="AA158" s="277"/>
      <c r="AB158" s="278"/>
      <c r="AC158" s="287"/>
      <c r="AD158" s="282"/>
      <c r="AE158" s="282"/>
      <c r="AF158" s="282"/>
      <c r="AG158" s="282"/>
      <c r="AH158" s="285"/>
      <c r="AI158" s="312"/>
      <c r="AJ158" s="285"/>
      <c r="AK158" s="312"/>
      <c r="AL158" s="282"/>
      <c r="AM158" s="250"/>
      <c r="AN158" s="290" t="str">
        <f>IF(ISERROR(VLOOKUP(AL158,'Listas Ley Transparencia'!$H$3:$M$17,2,0)),"",VLOOKUP(AL158,'Listas Ley Transparencia'!$H$3:$M$17,2,0))</f>
        <v/>
      </c>
      <c r="AO158" s="291" t="str">
        <f>IF(ISERROR(VLOOKUP(AL158,'Listas Ley Transparencia'!$H$3:$M$17,3,0)),"",VLOOKUP(AL158,'Listas Ley Transparencia'!$H$3:$M$17,3,0))</f>
        <v/>
      </c>
      <c r="AP158" s="291" t="str">
        <f>IF(ISERROR(VLOOKUP(AL158,'Listas Ley Transparencia'!$H$3:$M$17,4,0)),"",VLOOKUP(AL158,'Listas Ley Transparencia'!$H$3:$M$17,4,0))</f>
        <v/>
      </c>
      <c r="AQ158" s="292" t="str">
        <f>IF(ISERROR(VLOOKUP(AL158,'Listas Ley Transparencia'!$H$3:$M$17,6,0)),"",VLOOKUP(AL158,'Listas Ley Transparencia'!$H$3:$M$17,6,0))</f>
        <v/>
      </c>
      <c r="AR158" s="276"/>
      <c r="AS158" s="249"/>
      <c r="AT158" s="277"/>
      <c r="AU158" s="277"/>
      <c r="AV158" s="240"/>
      <c r="AW158" s="300"/>
      <c r="AX158" s="301"/>
      <c r="AY158" s="302"/>
      <c r="AZ158" s="302"/>
      <c r="BA158" s="303" t="str">
        <f t="shared" si="6"/>
        <v>No</v>
      </c>
    </row>
    <row r="159" spans="1:53" ht="93" customHeight="1">
      <c r="A159" s="241">
        <v>158</v>
      </c>
      <c r="B159" s="242"/>
      <c r="C159" s="242"/>
      <c r="D159" s="242"/>
      <c r="E159" s="243"/>
      <c r="F159" s="242"/>
      <c r="G159" s="242"/>
      <c r="H159" s="242"/>
      <c r="I159" s="252"/>
      <c r="J159" s="252"/>
      <c r="K159" s="245"/>
      <c r="L159" s="246"/>
      <c r="M159" s="267"/>
      <c r="N159" s="270"/>
      <c r="O159" s="269">
        <f>IFERROR(VLOOKUP(N159,'Listas Generales'!$B$25:$C$29,2,0),0)</f>
        <v>0</v>
      </c>
      <c r="P159" s="270"/>
      <c r="Q159" s="269">
        <f>IFERROR(VLOOKUP(P159,'Listas Generales'!$B$32:$C$36,2,0),0)</f>
        <v>0</v>
      </c>
      <c r="R159" s="270"/>
      <c r="S159" s="269">
        <f>IFERROR(VLOOKUP(R159,'Listas Generales'!$B$40:$C$44,2,0),0)</f>
        <v>0</v>
      </c>
      <c r="T159" s="271">
        <f t="shared" si="5"/>
        <v>0</v>
      </c>
      <c r="U159" s="270" t="str">
        <f>IFERROR(VLOOKUP(T159,'Listas Generales'!$B$4:$C$7,2,0),"-")</f>
        <v>Sin clasificar</v>
      </c>
      <c r="V159" s="247"/>
      <c r="W159" s="276"/>
      <c r="X159" s="277"/>
      <c r="Y159" s="277"/>
      <c r="Z159" s="277"/>
      <c r="AA159" s="277"/>
      <c r="AB159" s="278"/>
      <c r="AC159" s="287"/>
      <c r="AD159" s="282"/>
      <c r="AE159" s="282"/>
      <c r="AF159" s="282"/>
      <c r="AG159" s="282"/>
      <c r="AH159" s="285"/>
      <c r="AI159" s="312"/>
      <c r="AJ159" s="285"/>
      <c r="AK159" s="312"/>
      <c r="AL159" s="282"/>
      <c r="AM159" s="250"/>
      <c r="AN159" s="290" t="str">
        <f>IF(ISERROR(VLOOKUP(AL159,'Listas Ley Transparencia'!$H$3:$M$17,2,0)),"",VLOOKUP(AL159,'Listas Ley Transparencia'!$H$3:$M$17,2,0))</f>
        <v/>
      </c>
      <c r="AO159" s="291" t="str">
        <f>IF(ISERROR(VLOOKUP(AL159,'Listas Ley Transparencia'!$H$3:$M$17,3,0)),"",VLOOKUP(AL159,'Listas Ley Transparencia'!$H$3:$M$17,3,0))</f>
        <v/>
      </c>
      <c r="AP159" s="291" t="str">
        <f>IF(ISERROR(VLOOKUP(AL159,'Listas Ley Transparencia'!$H$3:$M$17,4,0)),"",VLOOKUP(AL159,'Listas Ley Transparencia'!$H$3:$M$17,4,0))</f>
        <v/>
      </c>
      <c r="AQ159" s="292" t="str">
        <f>IF(ISERROR(VLOOKUP(AL159,'Listas Ley Transparencia'!$H$3:$M$17,6,0)),"",VLOOKUP(AL159,'Listas Ley Transparencia'!$H$3:$M$17,6,0))</f>
        <v/>
      </c>
      <c r="AR159" s="276"/>
      <c r="AS159" s="249"/>
      <c r="AT159" s="277"/>
      <c r="AU159" s="277"/>
      <c r="AV159" s="240"/>
      <c r="AW159" s="300"/>
      <c r="AX159" s="301"/>
      <c r="AY159" s="302"/>
      <c r="AZ159" s="302"/>
      <c r="BA159" s="303" t="str">
        <f t="shared" si="6"/>
        <v>No</v>
      </c>
    </row>
    <row r="160" spans="1:53" ht="93" customHeight="1">
      <c r="A160" s="241">
        <v>159</v>
      </c>
      <c r="B160" s="242"/>
      <c r="C160" s="242"/>
      <c r="D160" s="242"/>
      <c r="E160" s="243"/>
      <c r="F160" s="242"/>
      <c r="G160" s="242"/>
      <c r="H160" s="242"/>
      <c r="I160" s="252"/>
      <c r="J160" s="252"/>
      <c r="K160" s="245"/>
      <c r="L160" s="246"/>
      <c r="M160" s="267"/>
      <c r="N160" s="270"/>
      <c r="O160" s="269">
        <f>IFERROR(VLOOKUP(N160,'Listas Generales'!$B$25:$C$29,2,0),0)</f>
        <v>0</v>
      </c>
      <c r="P160" s="270"/>
      <c r="Q160" s="269">
        <f>IFERROR(VLOOKUP(P160,'Listas Generales'!$B$32:$C$36,2,0),0)</f>
        <v>0</v>
      </c>
      <c r="R160" s="270"/>
      <c r="S160" s="269">
        <f>IFERROR(VLOOKUP(R160,'Listas Generales'!$B$40:$C$44,2,0),0)</f>
        <v>0</v>
      </c>
      <c r="T160" s="271">
        <f t="shared" si="5"/>
        <v>0</v>
      </c>
      <c r="U160" s="270" t="str">
        <f>IFERROR(VLOOKUP(T160,'Listas Generales'!$B$4:$C$7,2,0),"-")</f>
        <v>Sin clasificar</v>
      </c>
      <c r="V160" s="247"/>
      <c r="W160" s="276"/>
      <c r="X160" s="277"/>
      <c r="Y160" s="277"/>
      <c r="Z160" s="277"/>
      <c r="AA160" s="277"/>
      <c r="AB160" s="278"/>
      <c r="AC160" s="287"/>
      <c r="AD160" s="282"/>
      <c r="AE160" s="282"/>
      <c r="AF160" s="282"/>
      <c r="AG160" s="282"/>
      <c r="AH160" s="285"/>
      <c r="AI160" s="312"/>
      <c r="AJ160" s="285"/>
      <c r="AK160" s="312"/>
      <c r="AL160" s="282"/>
      <c r="AM160" s="250"/>
      <c r="AN160" s="290" t="str">
        <f>IF(ISERROR(VLOOKUP(AL160,'Listas Ley Transparencia'!$H$3:$M$17,2,0)),"",VLOOKUP(AL160,'Listas Ley Transparencia'!$H$3:$M$17,2,0))</f>
        <v/>
      </c>
      <c r="AO160" s="291" t="str">
        <f>IF(ISERROR(VLOOKUP(AL160,'Listas Ley Transparencia'!$H$3:$M$17,3,0)),"",VLOOKUP(AL160,'Listas Ley Transparencia'!$H$3:$M$17,3,0))</f>
        <v/>
      </c>
      <c r="AP160" s="291" t="str">
        <f>IF(ISERROR(VLOOKUP(AL160,'Listas Ley Transparencia'!$H$3:$M$17,4,0)),"",VLOOKUP(AL160,'Listas Ley Transparencia'!$H$3:$M$17,4,0))</f>
        <v/>
      </c>
      <c r="AQ160" s="292" t="str">
        <f>IF(ISERROR(VLOOKUP(AL160,'Listas Ley Transparencia'!$H$3:$M$17,6,0)),"",VLOOKUP(AL160,'Listas Ley Transparencia'!$H$3:$M$17,6,0))</f>
        <v/>
      </c>
      <c r="AR160" s="276"/>
      <c r="AS160" s="249"/>
      <c r="AT160" s="277"/>
      <c r="AU160" s="277"/>
      <c r="AV160" s="240"/>
      <c r="AW160" s="300"/>
      <c r="AX160" s="301"/>
      <c r="AY160" s="302"/>
      <c r="AZ160" s="302"/>
      <c r="BA160" s="303" t="str">
        <f t="shared" si="6"/>
        <v>No</v>
      </c>
    </row>
    <row r="161" spans="1:53" ht="93" customHeight="1">
      <c r="A161" s="241">
        <v>160</v>
      </c>
      <c r="B161" s="242"/>
      <c r="C161" s="242"/>
      <c r="D161" s="242"/>
      <c r="E161" s="243"/>
      <c r="F161" s="242"/>
      <c r="G161" s="242"/>
      <c r="H161" s="242"/>
      <c r="I161" s="252"/>
      <c r="J161" s="252"/>
      <c r="K161" s="245"/>
      <c r="L161" s="246"/>
      <c r="M161" s="267"/>
      <c r="N161" s="270"/>
      <c r="O161" s="269">
        <f>IFERROR(VLOOKUP(N161,'Listas Generales'!$B$25:$C$29,2,0),0)</f>
        <v>0</v>
      </c>
      <c r="P161" s="270"/>
      <c r="Q161" s="269">
        <f>IFERROR(VLOOKUP(P161,'Listas Generales'!$B$32:$C$36,2,0),0)</f>
        <v>0</v>
      </c>
      <c r="R161" s="270"/>
      <c r="S161" s="269">
        <f>IFERROR(VLOOKUP(R161,'Listas Generales'!$B$40:$C$44,2,0),0)</f>
        <v>0</v>
      </c>
      <c r="T161" s="271">
        <f t="shared" si="5"/>
        <v>0</v>
      </c>
      <c r="U161" s="270" t="str">
        <f>IFERROR(VLOOKUP(T161,'Listas Generales'!$B$4:$C$7,2,0),"-")</f>
        <v>Sin clasificar</v>
      </c>
      <c r="V161" s="247"/>
      <c r="W161" s="276"/>
      <c r="X161" s="277"/>
      <c r="Y161" s="277"/>
      <c r="Z161" s="277"/>
      <c r="AA161" s="277"/>
      <c r="AB161" s="278"/>
      <c r="AC161" s="287"/>
      <c r="AD161" s="282"/>
      <c r="AE161" s="282"/>
      <c r="AF161" s="282"/>
      <c r="AG161" s="282"/>
      <c r="AH161" s="285"/>
      <c r="AI161" s="312"/>
      <c r="AJ161" s="285"/>
      <c r="AK161" s="312"/>
      <c r="AL161" s="282"/>
      <c r="AM161" s="250"/>
      <c r="AN161" s="290" t="str">
        <f>IF(ISERROR(VLOOKUP(AL161,'Listas Ley Transparencia'!$H$3:$M$17,2,0)),"",VLOOKUP(AL161,'Listas Ley Transparencia'!$H$3:$M$17,2,0))</f>
        <v/>
      </c>
      <c r="AO161" s="291" t="str">
        <f>IF(ISERROR(VLOOKUP(AL161,'Listas Ley Transparencia'!$H$3:$M$17,3,0)),"",VLOOKUP(AL161,'Listas Ley Transparencia'!$H$3:$M$17,3,0))</f>
        <v/>
      </c>
      <c r="AP161" s="291" t="str">
        <f>IF(ISERROR(VLOOKUP(AL161,'Listas Ley Transparencia'!$H$3:$M$17,4,0)),"",VLOOKUP(AL161,'Listas Ley Transparencia'!$H$3:$M$17,4,0))</f>
        <v/>
      </c>
      <c r="AQ161" s="292" t="str">
        <f>IF(ISERROR(VLOOKUP(AL161,'Listas Ley Transparencia'!$H$3:$M$17,6,0)),"",VLOOKUP(AL161,'Listas Ley Transparencia'!$H$3:$M$17,6,0))</f>
        <v/>
      </c>
      <c r="AR161" s="276"/>
      <c r="AS161" s="249"/>
      <c r="AT161" s="277"/>
      <c r="AU161" s="277"/>
      <c r="AV161" s="240"/>
      <c r="AW161" s="300"/>
      <c r="AX161" s="301"/>
      <c r="AY161" s="302"/>
      <c r="AZ161" s="302"/>
      <c r="BA161" s="303" t="str">
        <f t="shared" si="6"/>
        <v>No</v>
      </c>
    </row>
    <row r="162" spans="1:53" ht="93" customHeight="1">
      <c r="A162" s="241">
        <v>161</v>
      </c>
      <c r="B162" s="242"/>
      <c r="C162" s="242"/>
      <c r="D162" s="242"/>
      <c r="E162" s="243"/>
      <c r="F162" s="242"/>
      <c r="G162" s="242"/>
      <c r="H162" s="242"/>
      <c r="I162" s="252"/>
      <c r="J162" s="252"/>
      <c r="K162" s="245"/>
      <c r="L162" s="246"/>
      <c r="M162" s="267"/>
      <c r="N162" s="270"/>
      <c r="O162" s="269">
        <f>IFERROR(VLOOKUP(N162,'Listas Generales'!$B$25:$C$29,2,0),0)</f>
        <v>0</v>
      </c>
      <c r="P162" s="270"/>
      <c r="Q162" s="269">
        <f>IFERROR(VLOOKUP(P162,'Listas Generales'!$B$32:$C$36,2,0),0)</f>
        <v>0</v>
      </c>
      <c r="R162" s="270"/>
      <c r="S162" s="269">
        <f>IFERROR(VLOOKUP(R162,'Listas Generales'!$B$40:$C$44,2,0),0)</f>
        <v>0</v>
      </c>
      <c r="T162" s="271">
        <f t="shared" si="5"/>
        <v>0</v>
      </c>
      <c r="U162" s="270" t="str">
        <f>IFERROR(VLOOKUP(T162,'Listas Generales'!$B$4:$C$7,2,0),"-")</f>
        <v>Sin clasificar</v>
      </c>
      <c r="V162" s="247"/>
      <c r="W162" s="276"/>
      <c r="X162" s="277"/>
      <c r="Y162" s="277"/>
      <c r="Z162" s="277"/>
      <c r="AA162" s="277"/>
      <c r="AB162" s="278"/>
      <c r="AC162" s="287"/>
      <c r="AD162" s="282"/>
      <c r="AE162" s="282"/>
      <c r="AF162" s="282"/>
      <c r="AG162" s="282"/>
      <c r="AH162" s="285"/>
      <c r="AI162" s="312"/>
      <c r="AJ162" s="285"/>
      <c r="AK162" s="312"/>
      <c r="AL162" s="282"/>
      <c r="AM162" s="250"/>
      <c r="AN162" s="290" t="str">
        <f>IF(ISERROR(VLOOKUP(AL162,'Listas Ley Transparencia'!$H$3:$M$17,2,0)),"",VLOOKUP(AL162,'Listas Ley Transparencia'!$H$3:$M$17,2,0))</f>
        <v/>
      </c>
      <c r="AO162" s="291" t="str">
        <f>IF(ISERROR(VLOOKUP(AL162,'Listas Ley Transparencia'!$H$3:$M$17,3,0)),"",VLOOKUP(AL162,'Listas Ley Transparencia'!$H$3:$M$17,3,0))</f>
        <v/>
      </c>
      <c r="AP162" s="291" t="str">
        <f>IF(ISERROR(VLOOKUP(AL162,'Listas Ley Transparencia'!$H$3:$M$17,4,0)),"",VLOOKUP(AL162,'Listas Ley Transparencia'!$H$3:$M$17,4,0))</f>
        <v/>
      </c>
      <c r="AQ162" s="292" t="str">
        <f>IF(ISERROR(VLOOKUP(AL162,'Listas Ley Transparencia'!$H$3:$M$17,6,0)),"",VLOOKUP(AL162,'Listas Ley Transparencia'!$H$3:$M$17,6,0))</f>
        <v/>
      </c>
      <c r="AR162" s="276"/>
      <c r="AS162" s="249"/>
      <c r="AT162" s="277"/>
      <c r="AU162" s="277"/>
      <c r="AV162" s="240"/>
      <c r="AW162" s="300"/>
      <c r="AX162" s="301"/>
      <c r="AY162" s="302"/>
      <c r="AZ162" s="302"/>
      <c r="BA162" s="303" t="str">
        <f t="shared" si="6"/>
        <v>No</v>
      </c>
    </row>
    <row r="163" spans="1:53" ht="93" customHeight="1">
      <c r="A163" s="241">
        <v>162</v>
      </c>
      <c r="B163" s="242"/>
      <c r="C163" s="242"/>
      <c r="D163" s="242"/>
      <c r="E163" s="243"/>
      <c r="F163" s="242"/>
      <c r="G163" s="242"/>
      <c r="H163" s="242"/>
      <c r="I163" s="252"/>
      <c r="J163" s="252"/>
      <c r="K163" s="245"/>
      <c r="L163" s="246"/>
      <c r="M163" s="267"/>
      <c r="N163" s="270"/>
      <c r="O163" s="269">
        <f>IFERROR(VLOOKUP(N163,'Listas Generales'!$B$25:$C$29,2,0),0)</f>
        <v>0</v>
      </c>
      <c r="P163" s="270"/>
      <c r="Q163" s="269">
        <f>IFERROR(VLOOKUP(P163,'Listas Generales'!$B$32:$C$36,2,0),0)</f>
        <v>0</v>
      </c>
      <c r="R163" s="270"/>
      <c r="S163" s="269">
        <f>IFERROR(VLOOKUP(R163,'Listas Generales'!$B$40:$C$44,2,0),0)</f>
        <v>0</v>
      </c>
      <c r="T163" s="271">
        <f t="shared" si="5"/>
        <v>0</v>
      </c>
      <c r="U163" s="270" t="str">
        <f>IFERROR(VLOOKUP(T163,'Listas Generales'!$B$4:$C$7,2,0),"-")</f>
        <v>Sin clasificar</v>
      </c>
      <c r="V163" s="247"/>
      <c r="W163" s="276"/>
      <c r="X163" s="277"/>
      <c r="Y163" s="277"/>
      <c r="Z163" s="277"/>
      <c r="AA163" s="277"/>
      <c r="AB163" s="278"/>
      <c r="AC163" s="287"/>
      <c r="AD163" s="282"/>
      <c r="AE163" s="282"/>
      <c r="AF163" s="282"/>
      <c r="AG163" s="282"/>
      <c r="AH163" s="285"/>
      <c r="AI163" s="312"/>
      <c r="AJ163" s="285"/>
      <c r="AK163" s="312"/>
      <c r="AL163" s="282"/>
      <c r="AM163" s="250"/>
      <c r="AN163" s="290" t="str">
        <f>IF(ISERROR(VLOOKUP(AL163,'Listas Ley Transparencia'!$H$3:$M$17,2,0)),"",VLOOKUP(AL163,'Listas Ley Transparencia'!$H$3:$M$17,2,0))</f>
        <v/>
      </c>
      <c r="AO163" s="291" t="str">
        <f>IF(ISERROR(VLOOKUP(AL163,'Listas Ley Transparencia'!$H$3:$M$17,3,0)),"",VLOOKUP(AL163,'Listas Ley Transparencia'!$H$3:$M$17,3,0))</f>
        <v/>
      </c>
      <c r="AP163" s="291" t="str">
        <f>IF(ISERROR(VLOOKUP(AL163,'Listas Ley Transparencia'!$H$3:$M$17,4,0)),"",VLOOKUP(AL163,'Listas Ley Transparencia'!$H$3:$M$17,4,0))</f>
        <v/>
      </c>
      <c r="AQ163" s="292" t="str">
        <f>IF(ISERROR(VLOOKUP(AL163,'Listas Ley Transparencia'!$H$3:$M$17,6,0)),"",VLOOKUP(AL163,'Listas Ley Transparencia'!$H$3:$M$17,6,0))</f>
        <v/>
      </c>
      <c r="AR163" s="276"/>
      <c r="AS163" s="249"/>
      <c r="AT163" s="277"/>
      <c r="AU163" s="277"/>
      <c r="AV163" s="240"/>
      <c r="AW163" s="300"/>
      <c r="AX163" s="301"/>
      <c r="AY163" s="302"/>
      <c r="AZ163" s="302"/>
      <c r="BA163" s="303" t="str">
        <f t="shared" si="6"/>
        <v>No</v>
      </c>
    </row>
    <row r="164" spans="1:53" ht="93" customHeight="1">
      <c r="A164" s="241">
        <v>163</v>
      </c>
      <c r="B164" s="242"/>
      <c r="C164" s="242"/>
      <c r="D164" s="242"/>
      <c r="E164" s="243"/>
      <c r="F164" s="242"/>
      <c r="G164" s="242"/>
      <c r="H164" s="242"/>
      <c r="I164" s="252"/>
      <c r="J164" s="252"/>
      <c r="K164" s="245"/>
      <c r="L164" s="246"/>
      <c r="M164" s="267"/>
      <c r="N164" s="270"/>
      <c r="O164" s="269">
        <f>IFERROR(VLOOKUP(N164,'Listas Generales'!$B$25:$C$29,2,0),0)</f>
        <v>0</v>
      </c>
      <c r="P164" s="270"/>
      <c r="Q164" s="269">
        <f>IFERROR(VLOOKUP(P164,'Listas Generales'!$B$32:$C$36,2,0),0)</f>
        <v>0</v>
      </c>
      <c r="R164" s="270"/>
      <c r="S164" s="269">
        <f>IFERROR(VLOOKUP(R164,'Listas Generales'!$B$40:$C$44,2,0),0)</f>
        <v>0</v>
      </c>
      <c r="T164" s="271">
        <f t="shared" si="5"/>
        <v>0</v>
      </c>
      <c r="U164" s="270" t="str">
        <f>IFERROR(VLOOKUP(T164,'Listas Generales'!$B$4:$C$7,2,0),"-")</f>
        <v>Sin clasificar</v>
      </c>
      <c r="V164" s="247"/>
      <c r="W164" s="276"/>
      <c r="X164" s="277"/>
      <c r="Y164" s="277"/>
      <c r="Z164" s="277"/>
      <c r="AA164" s="277"/>
      <c r="AB164" s="278"/>
      <c r="AC164" s="287"/>
      <c r="AD164" s="282"/>
      <c r="AE164" s="282"/>
      <c r="AF164" s="282"/>
      <c r="AG164" s="282"/>
      <c r="AH164" s="285"/>
      <c r="AI164" s="312"/>
      <c r="AJ164" s="285"/>
      <c r="AK164" s="312"/>
      <c r="AL164" s="282"/>
      <c r="AM164" s="250"/>
      <c r="AN164" s="290" t="str">
        <f>IF(ISERROR(VLOOKUP(AL164,'Listas Ley Transparencia'!$H$3:$M$17,2,0)),"",VLOOKUP(AL164,'Listas Ley Transparencia'!$H$3:$M$17,2,0))</f>
        <v/>
      </c>
      <c r="AO164" s="291" t="str">
        <f>IF(ISERROR(VLOOKUP(AL164,'Listas Ley Transparencia'!$H$3:$M$17,3,0)),"",VLOOKUP(AL164,'Listas Ley Transparencia'!$H$3:$M$17,3,0))</f>
        <v/>
      </c>
      <c r="AP164" s="291" t="str">
        <f>IF(ISERROR(VLOOKUP(AL164,'Listas Ley Transparencia'!$H$3:$M$17,4,0)),"",VLOOKUP(AL164,'Listas Ley Transparencia'!$H$3:$M$17,4,0))</f>
        <v/>
      </c>
      <c r="AQ164" s="292" t="str">
        <f>IF(ISERROR(VLOOKUP(AL164,'Listas Ley Transparencia'!$H$3:$M$17,6,0)),"",VLOOKUP(AL164,'Listas Ley Transparencia'!$H$3:$M$17,6,0))</f>
        <v/>
      </c>
      <c r="AR164" s="276"/>
      <c r="AS164" s="249"/>
      <c r="AT164" s="277"/>
      <c r="AU164" s="277"/>
      <c r="AV164" s="240"/>
      <c r="AW164" s="300"/>
      <c r="AX164" s="301"/>
      <c r="AY164" s="302"/>
      <c r="AZ164" s="302"/>
      <c r="BA164" s="303" t="str">
        <f t="shared" si="6"/>
        <v>No</v>
      </c>
    </row>
    <row r="165" spans="1:53" ht="93" customHeight="1">
      <c r="A165" s="241">
        <v>164</v>
      </c>
      <c r="B165" s="242"/>
      <c r="C165" s="242"/>
      <c r="D165" s="242"/>
      <c r="E165" s="243"/>
      <c r="F165" s="242"/>
      <c r="G165" s="242"/>
      <c r="H165" s="242"/>
      <c r="I165" s="252"/>
      <c r="J165" s="252"/>
      <c r="K165" s="245"/>
      <c r="L165" s="246"/>
      <c r="M165" s="267"/>
      <c r="N165" s="270"/>
      <c r="O165" s="269">
        <f>IFERROR(VLOOKUP(N165,'Listas Generales'!$B$25:$C$29,2,0),0)</f>
        <v>0</v>
      </c>
      <c r="P165" s="270"/>
      <c r="Q165" s="269">
        <f>IFERROR(VLOOKUP(P165,'Listas Generales'!$B$32:$C$36,2,0),0)</f>
        <v>0</v>
      </c>
      <c r="R165" s="270"/>
      <c r="S165" s="269">
        <f>IFERROR(VLOOKUP(R165,'Listas Generales'!$B$40:$C$44,2,0),0)</f>
        <v>0</v>
      </c>
      <c r="T165" s="271">
        <f t="shared" si="5"/>
        <v>0</v>
      </c>
      <c r="U165" s="270" t="str">
        <f>IFERROR(VLOOKUP(T165,'Listas Generales'!$B$4:$C$7,2,0),"-")</f>
        <v>Sin clasificar</v>
      </c>
      <c r="V165" s="247"/>
      <c r="W165" s="276"/>
      <c r="X165" s="277"/>
      <c r="Y165" s="277"/>
      <c r="Z165" s="277"/>
      <c r="AA165" s="277"/>
      <c r="AB165" s="278"/>
      <c r="AC165" s="287"/>
      <c r="AD165" s="282"/>
      <c r="AE165" s="282"/>
      <c r="AF165" s="282"/>
      <c r="AG165" s="282"/>
      <c r="AH165" s="285"/>
      <c r="AI165" s="312"/>
      <c r="AJ165" s="285"/>
      <c r="AK165" s="312"/>
      <c r="AL165" s="282"/>
      <c r="AM165" s="250"/>
      <c r="AN165" s="290" t="str">
        <f>IF(ISERROR(VLOOKUP(AL165,'Listas Ley Transparencia'!$H$3:$M$17,2,0)),"",VLOOKUP(AL165,'Listas Ley Transparencia'!$H$3:$M$17,2,0))</f>
        <v/>
      </c>
      <c r="AO165" s="291" t="str">
        <f>IF(ISERROR(VLOOKUP(AL165,'Listas Ley Transparencia'!$H$3:$M$17,3,0)),"",VLOOKUP(AL165,'Listas Ley Transparencia'!$H$3:$M$17,3,0))</f>
        <v/>
      </c>
      <c r="AP165" s="291" t="str">
        <f>IF(ISERROR(VLOOKUP(AL165,'Listas Ley Transparencia'!$H$3:$M$17,4,0)),"",VLOOKUP(AL165,'Listas Ley Transparencia'!$H$3:$M$17,4,0))</f>
        <v/>
      </c>
      <c r="AQ165" s="292" t="str">
        <f>IF(ISERROR(VLOOKUP(AL165,'Listas Ley Transparencia'!$H$3:$M$17,6,0)),"",VLOOKUP(AL165,'Listas Ley Transparencia'!$H$3:$M$17,6,0))</f>
        <v/>
      </c>
      <c r="AR165" s="276"/>
      <c r="AS165" s="249"/>
      <c r="AT165" s="277"/>
      <c r="AU165" s="277"/>
      <c r="AV165" s="240"/>
      <c r="AW165" s="300"/>
      <c r="AX165" s="301"/>
      <c r="AY165" s="302"/>
      <c r="AZ165" s="302"/>
      <c r="BA165" s="303" t="str">
        <f t="shared" si="6"/>
        <v>No</v>
      </c>
    </row>
    <row r="166" spans="1:53" ht="93" customHeight="1">
      <c r="A166" s="241">
        <v>165</v>
      </c>
      <c r="B166" s="242"/>
      <c r="C166" s="242"/>
      <c r="D166" s="242"/>
      <c r="E166" s="243"/>
      <c r="F166" s="242"/>
      <c r="G166" s="242"/>
      <c r="H166" s="242"/>
      <c r="I166" s="252"/>
      <c r="J166" s="252"/>
      <c r="K166" s="245"/>
      <c r="L166" s="246"/>
      <c r="M166" s="267"/>
      <c r="N166" s="270"/>
      <c r="O166" s="269">
        <f>IFERROR(VLOOKUP(N166,'Listas Generales'!$B$25:$C$29,2,0),0)</f>
        <v>0</v>
      </c>
      <c r="P166" s="270"/>
      <c r="Q166" s="269">
        <f>IFERROR(VLOOKUP(P166,'Listas Generales'!$B$32:$C$36,2,0),0)</f>
        <v>0</v>
      </c>
      <c r="R166" s="270"/>
      <c r="S166" s="269">
        <f>IFERROR(VLOOKUP(R166,'Listas Generales'!$B$40:$C$44,2,0),0)</f>
        <v>0</v>
      </c>
      <c r="T166" s="271">
        <f t="shared" si="5"/>
        <v>0</v>
      </c>
      <c r="U166" s="270" t="str">
        <f>IFERROR(VLOOKUP(T166,'Listas Generales'!$B$4:$C$7,2,0),"-")</f>
        <v>Sin clasificar</v>
      </c>
      <c r="V166" s="247"/>
      <c r="W166" s="276"/>
      <c r="X166" s="277"/>
      <c r="Y166" s="277"/>
      <c r="Z166" s="277"/>
      <c r="AA166" s="277"/>
      <c r="AB166" s="278"/>
      <c r="AC166" s="287"/>
      <c r="AD166" s="282"/>
      <c r="AE166" s="282"/>
      <c r="AF166" s="282"/>
      <c r="AG166" s="282"/>
      <c r="AH166" s="285"/>
      <c r="AI166" s="312"/>
      <c r="AJ166" s="285"/>
      <c r="AK166" s="312"/>
      <c r="AL166" s="282"/>
      <c r="AM166" s="250"/>
      <c r="AN166" s="290" t="str">
        <f>IF(ISERROR(VLOOKUP(AL166,'Listas Ley Transparencia'!$H$3:$M$17,2,0)),"",VLOOKUP(AL166,'Listas Ley Transparencia'!$H$3:$M$17,2,0))</f>
        <v/>
      </c>
      <c r="AO166" s="291" t="str">
        <f>IF(ISERROR(VLOOKUP(AL166,'Listas Ley Transparencia'!$H$3:$M$17,3,0)),"",VLOOKUP(AL166,'Listas Ley Transparencia'!$H$3:$M$17,3,0))</f>
        <v/>
      </c>
      <c r="AP166" s="291" t="str">
        <f>IF(ISERROR(VLOOKUP(AL166,'Listas Ley Transparencia'!$H$3:$M$17,4,0)),"",VLOOKUP(AL166,'Listas Ley Transparencia'!$H$3:$M$17,4,0))</f>
        <v/>
      </c>
      <c r="AQ166" s="292" t="str">
        <f>IF(ISERROR(VLOOKUP(AL166,'Listas Ley Transparencia'!$H$3:$M$17,6,0)),"",VLOOKUP(AL166,'Listas Ley Transparencia'!$H$3:$M$17,6,0))</f>
        <v/>
      </c>
      <c r="AR166" s="276"/>
      <c r="AS166" s="249"/>
      <c r="AT166" s="277"/>
      <c r="AU166" s="277"/>
      <c r="AV166" s="240"/>
      <c r="AW166" s="300"/>
      <c r="AX166" s="301"/>
      <c r="AY166" s="302"/>
      <c r="AZ166" s="302"/>
      <c r="BA166" s="303" t="str">
        <f t="shared" si="6"/>
        <v>No</v>
      </c>
    </row>
    <row r="167" spans="1:53" ht="93" customHeight="1">
      <c r="A167" s="241">
        <v>166</v>
      </c>
      <c r="B167" s="242"/>
      <c r="C167" s="242"/>
      <c r="D167" s="242"/>
      <c r="E167" s="243"/>
      <c r="F167" s="242"/>
      <c r="G167" s="242"/>
      <c r="H167" s="242"/>
      <c r="I167" s="252"/>
      <c r="J167" s="252"/>
      <c r="K167" s="245"/>
      <c r="L167" s="246"/>
      <c r="M167" s="267"/>
      <c r="N167" s="270"/>
      <c r="O167" s="269">
        <f>IFERROR(VLOOKUP(N167,'Listas Generales'!$B$25:$C$29,2,0),0)</f>
        <v>0</v>
      </c>
      <c r="P167" s="270"/>
      <c r="Q167" s="269">
        <f>IFERROR(VLOOKUP(P167,'Listas Generales'!$B$32:$C$36,2,0),0)</f>
        <v>0</v>
      </c>
      <c r="R167" s="270"/>
      <c r="S167" s="269">
        <f>IFERROR(VLOOKUP(R167,'Listas Generales'!$B$40:$C$44,2,0),0)</f>
        <v>0</v>
      </c>
      <c r="T167" s="271">
        <f t="shared" si="5"/>
        <v>0</v>
      </c>
      <c r="U167" s="270" t="str">
        <f>IFERROR(VLOOKUP(T167,'Listas Generales'!$B$4:$C$7,2,0),"-")</f>
        <v>Sin clasificar</v>
      </c>
      <c r="V167" s="247"/>
      <c r="W167" s="276"/>
      <c r="X167" s="277"/>
      <c r="Y167" s="277"/>
      <c r="Z167" s="277"/>
      <c r="AA167" s="277"/>
      <c r="AB167" s="278"/>
      <c r="AC167" s="287"/>
      <c r="AD167" s="282"/>
      <c r="AE167" s="282"/>
      <c r="AF167" s="282"/>
      <c r="AG167" s="282"/>
      <c r="AH167" s="285"/>
      <c r="AI167" s="312"/>
      <c r="AJ167" s="285"/>
      <c r="AK167" s="312"/>
      <c r="AL167" s="282"/>
      <c r="AM167" s="250"/>
      <c r="AN167" s="290" t="str">
        <f>IF(ISERROR(VLOOKUP(AL167,'Listas Ley Transparencia'!$H$3:$M$17,2,0)),"",VLOOKUP(AL167,'Listas Ley Transparencia'!$H$3:$M$17,2,0))</f>
        <v/>
      </c>
      <c r="AO167" s="291" t="str">
        <f>IF(ISERROR(VLOOKUP(AL167,'Listas Ley Transparencia'!$H$3:$M$17,3,0)),"",VLOOKUP(AL167,'Listas Ley Transparencia'!$H$3:$M$17,3,0))</f>
        <v/>
      </c>
      <c r="AP167" s="291" t="str">
        <f>IF(ISERROR(VLOOKUP(AL167,'Listas Ley Transparencia'!$H$3:$M$17,4,0)),"",VLOOKUP(AL167,'Listas Ley Transparencia'!$H$3:$M$17,4,0))</f>
        <v/>
      </c>
      <c r="AQ167" s="292" t="str">
        <f>IF(ISERROR(VLOOKUP(AL167,'Listas Ley Transparencia'!$H$3:$M$17,6,0)),"",VLOOKUP(AL167,'Listas Ley Transparencia'!$H$3:$M$17,6,0))</f>
        <v/>
      </c>
      <c r="AR167" s="276"/>
      <c r="AS167" s="249"/>
      <c r="AT167" s="277"/>
      <c r="AU167" s="277"/>
      <c r="AV167" s="240"/>
      <c r="AW167" s="300"/>
      <c r="AX167" s="301"/>
      <c r="AY167" s="302"/>
      <c r="AZ167" s="302"/>
      <c r="BA167" s="303" t="str">
        <f t="shared" si="6"/>
        <v>No</v>
      </c>
    </row>
    <row r="168" spans="1:53" ht="93" customHeight="1">
      <c r="A168" s="241">
        <v>167</v>
      </c>
      <c r="B168" s="242"/>
      <c r="C168" s="242"/>
      <c r="D168" s="242"/>
      <c r="E168" s="243"/>
      <c r="F168" s="242"/>
      <c r="G168" s="242"/>
      <c r="H168" s="242"/>
      <c r="I168" s="252"/>
      <c r="J168" s="252"/>
      <c r="K168" s="245"/>
      <c r="L168" s="246"/>
      <c r="M168" s="267"/>
      <c r="N168" s="270"/>
      <c r="O168" s="269">
        <f>IFERROR(VLOOKUP(N168,'Listas Generales'!$B$25:$C$29,2,0),0)</f>
        <v>0</v>
      </c>
      <c r="P168" s="270"/>
      <c r="Q168" s="269">
        <f>IFERROR(VLOOKUP(P168,'Listas Generales'!$B$32:$C$36,2,0),0)</f>
        <v>0</v>
      </c>
      <c r="R168" s="270"/>
      <c r="S168" s="269">
        <f>IFERROR(VLOOKUP(R168,'Listas Generales'!$B$40:$C$44,2,0),0)</f>
        <v>0</v>
      </c>
      <c r="T168" s="271">
        <f t="shared" si="5"/>
        <v>0</v>
      </c>
      <c r="U168" s="270" t="str">
        <f>IFERROR(VLOOKUP(T168,'Listas Generales'!$B$4:$C$7,2,0),"-")</f>
        <v>Sin clasificar</v>
      </c>
      <c r="V168" s="247"/>
      <c r="W168" s="276"/>
      <c r="X168" s="277"/>
      <c r="Y168" s="277"/>
      <c r="Z168" s="277"/>
      <c r="AA168" s="277"/>
      <c r="AB168" s="278"/>
      <c r="AC168" s="287"/>
      <c r="AD168" s="282"/>
      <c r="AE168" s="282"/>
      <c r="AF168" s="282"/>
      <c r="AG168" s="282"/>
      <c r="AH168" s="285"/>
      <c r="AI168" s="312"/>
      <c r="AJ168" s="285"/>
      <c r="AK168" s="312"/>
      <c r="AL168" s="282"/>
      <c r="AM168" s="250"/>
      <c r="AN168" s="290" t="str">
        <f>IF(ISERROR(VLOOKUP(AL168,'Listas Ley Transparencia'!$H$3:$M$17,2,0)),"",VLOOKUP(AL168,'Listas Ley Transparencia'!$H$3:$M$17,2,0))</f>
        <v/>
      </c>
      <c r="AO168" s="291" t="str">
        <f>IF(ISERROR(VLOOKUP(AL168,'Listas Ley Transparencia'!$H$3:$M$17,3,0)),"",VLOOKUP(AL168,'Listas Ley Transparencia'!$H$3:$M$17,3,0))</f>
        <v/>
      </c>
      <c r="AP168" s="291" t="str">
        <f>IF(ISERROR(VLOOKUP(AL168,'Listas Ley Transparencia'!$H$3:$M$17,4,0)),"",VLOOKUP(AL168,'Listas Ley Transparencia'!$H$3:$M$17,4,0))</f>
        <v/>
      </c>
      <c r="AQ168" s="292" t="str">
        <f>IF(ISERROR(VLOOKUP(AL168,'Listas Ley Transparencia'!$H$3:$M$17,6,0)),"",VLOOKUP(AL168,'Listas Ley Transparencia'!$H$3:$M$17,6,0))</f>
        <v/>
      </c>
      <c r="AR168" s="276"/>
      <c r="AS168" s="249"/>
      <c r="AT168" s="277"/>
      <c r="AU168" s="277"/>
      <c r="AV168" s="240"/>
      <c r="AW168" s="300"/>
      <c r="AX168" s="301"/>
      <c r="AY168" s="302"/>
      <c r="AZ168" s="302"/>
      <c r="BA168" s="303" t="str">
        <f t="shared" si="6"/>
        <v>No</v>
      </c>
    </row>
    <row r="169" spans="1:53" ht="93" customHeight="1">
      <c r="A169" s="241">
        <v>168</v>
      </c>
      <c r="B169" s="242"/>
      <c r="C169" s="242"/>
      <c r="D169" s="242"/>
      <c r="E169" s="243"/>
      <c r="F169" s="242"/>
      <c r="G169" s="242"/>
      <c r="H169" s="242"/>
      <c r="I169" s="252"/>
      <c r="J169" s="252"/>
      <c r="K169" s="245"/>
      <c r="L169" s="246"/>
      <c r="M169" s="267"/>
      <c r="N169" s="270"/>
      <c r="O169" s="269">
        <f>IFERROR(VLOOKUP(N169,'Listas Generales'!$B$25:$C$29,2,0),0)</f>
        <v>0</v>
      </c>
      <c r="P169" s="270"/>
      <c r="Q169" s="269">
        <f>IFERROR(VLOOKUP(P169,'Listas Generales'!$B$32:$C$36,2,0),0)</f>
        <v>0</v>
      </c>
      <c r="R169" s="270"/>
      <c r="S169" s="269">
        <f>IFERROR(VLOOKUP(R169,'Listas Generales'!$B$40:$C$44,2,0),0)</f>
        <v>0</v>
      </c>
      <c r="T169" s="271">
        <f t="shared" si="5"/>
        <v>0</v>
      </c>
      <c r="U169" s="270" t="str">
        <f>IFERROR(VLOOKUP(T169,'Listas Generales'!$B$4:$C$7,2,0),"-")</f>
        <v>Sin clasificar</v>
      </c>
      <c r="V169" s="247"/>
      <c r="W169" s="276"/>
      <c r="X169" s="277"/>
      <c r="Y169" s="277"/>
      <c r="Z169" s="277"/>
      <c r="AA169" s="277"/>
      <c r="AB169" s="278"/>
      <c r="AC169" s="287"/>
      <c r="AD169" s="282"/>
      <c r="AE169" s="282"/>
      <c r="AF169" s="282"/>
      <c r="AG169" s="282"/>
      <c r="AH169" s="285"/>
      <c r="AI169" s="312"/>
      <c r="AJ169" s="285"/>
      <c r="AK169" s="312"/>
      <c r="AL169" s="282"/>
      <c r="AM169" s="250"/>
      <c r="AN169" s="290" t="str">
        <f>IF(ISERROR(VLOOKUP(AL169,'Listas Ley Transparencia'!$H$3:$M$17,2,0)),"",VLOOKUP(AL169,'Listas Ley Transparencia'!$H$3:$M$17,2,0))</f>
        <v/>
      </c>
      <c r="AO169" s="291" t="str">
        <f>IF(ISERROR(VLOOKUP(AL169,'Listas Ley Transparencia'!$H$3:$M$17,3,0)),"",VLOOKUP(AL169,'Listas Ley Transparencia'!$H$3:$M$17,3,0))</f>
        <v/>
      </c>
      <c r="AP169" s="291" t="str">
        <f>IF(ISERROR(VLOOKUP(AL169,'Listas Ley Transparencia'!$H$3:$M$17,4,0)),"",VLOOKUP(AL169,'Listas Ley Transparencia'!$H$3:$M$17,4,0))</f>
        <v/>
      </c>
      <c r="AQ169" s="292" t="str">
        <f>IF(ISERROR(VLOOKUP(AL169,'Listas Ley Transparencia'!$H$3:$M$17,6,0)),"",VLOOKUP(AL169,'Listas Ley Transparencia'!$H$3:$M$17,6,0))</f>
        <v/>
      </c>
      <c r="AR169" s="276"/>
      <c r="AS169" s="249"/>
      <c r="AT169" s="277"/>
      <c r="AU169" s="277"/>
      <c r="AV169" s="240"/>
      <c r="AW169" s="300"/>
      <c r="AX169" s="301"/>
      <c r="AY169" s="302"/>
      <c r="AZ169" s="302"/>
      <c r="BA169" s="303" t="str">
        <f t="shared" si="6"/>
        <v>No</v>
      </c>
    </row>
    <row r="170" spans="1:53" ht="93" customHeight="1">
      <c r="A170" s="241">
        <v>169</v>
      </c>
      <c r="B170" s="242"/>
      <c r="C170" s="242"/>
      <c r="D170" s="242"/>
      <c r="E170" s="243"/>
      <c r="F170" s="242"/>
      <c r="G170" s="242"/>
      <c r="H170" s="242"/>
      <c r="I170" s="252"/>
      <c r="J170" s="252"/>
      <c r="K170" s="245"/>
      <c r="L170" s="246"/>
      <c r="M170" s="267"/>
      <c r="N170" s="270"/>
      <c r="O170" s="269">
        <f>IFERROR(VLOOKUP(N170,'Listas Generales'!$B$25:$C$29,2,0),0)</f>
        <v>0</v>
      </c>
      <c r="P170" s="270"/>
      <c r="Q170" s="269">
        <f>IFERROR(VLOOKUP(P170,'Listas Generales'!$B$32:$C$36,2,0),0)</f>
        <v>0</v>
      </c>
      <c r="R170" s="270"/>
      <c r="S170" s="269">
        <f>IFERROR(VLOOKUP(R170,'Listas Generales'!$B$40:$C$44,2,0),0)</f>
        <v>0</v>
      </c>
      <c r="T170" s="271">
        <f t="shared" si="5"/>
        <v>0</v>
      </c>
      <c r="U170" s="270" t="str">
        <f>IFERROR(VLOOKUP(T170,'Listas Generales'!$B$4:$C$7,2,0),"-")</f>
        <v>Sin clasificar</v>
      </c>
      <c r="V170" s="247"/>
      <c r="W170" s="276"/>
      <c r="X170" s="277"/>
      <c r="Y170" s="277"/>
      <c r="Z170" s="277"/>
      <c r="AA170" s="277"/>
      <c r="AB170" s="278"/>
      <c r="AC170" s="287"/>
      <c r="AD170" s="282"/>
      <c r="AE170" s="282"/>
      <c r="AF170" s="282"/>
      <c r="AG170" s="282"/>
      <c r="AH170" s="285"/>
      <c r="AI170" s="312"/>
      <c r="AJ170" s="285"/>
      <c r="AK170" s="312"/>
      <c r="AL170" s="282"/>
      <c r="AM170" s="250"/>
      <c r="AN170" s="290" t="str">
        <f>IF(ISERROR(VLOOKUP(AL170,'Listas Ley Transparencia'!$H$3:$M$17,2,0)),"",VLOOKUP(AL170,'Listas Ley Transparencia'!$H$3:$M$17,2,0))</f>
        <v/>
      </c>
      <c r="AO170" s="291" t="str">
        <f>IF(ISERROR(VLOOKUP(AL170,'Listas Ley Transparencia'!$H$3:$M$17,3,0)),"",VLOOKUP(AL170,'Listas Ley Transparencia'!$H$3:$M$17,3,0))</f>
        <v/>
      </c>
      <c r="AP170" s="291" t="str">
        <f>IF(ISERROR(VLOOKUP(AL170,'Listas Ley Transparencia'!$H$3:$M$17,4,0)),"",VLOOKUP(AL170,'Listas Ley Transparencia'!$H$3:$M$17,4,0))</f>
        <v/>
      </c>
      <c r="AQ170" s="292" t="str">
        <f>IF(ISERROR(VLOOKUP(AL170,'Listas Ley Transparencia'!$H$3:$M$17,6,0)),"",VLOOKUP(AL170,'Listas Ley Transparencia'!$H$3:$M$17,6,0))</f>
        <v/>
      </c>
      <c r="AR170" s="276"/>
      <c r="AS170" s="249"/>
      <c r="AT170" s="277"/>
      <c r="AU170" s="277"/>
      <c r="AV170" s="240"/>
      <c r="AW170" s="300"/>
      <c r="AX170" s="301"/>
      <c r="AY170" s="302"/>
      <c r="AZ170" s="302"/>
      <c r="BA170" s="303" t="str">
        <f t="shared" si="6"/>
        <v>No</v>
      </c>
    </row>
    <row r="171" spans="1:53" ht="93" customHeight="1">
      <c r="A171" s="241">
        <v>170</v>
      </c>
      <c r="B171" s="242"/>
      <c r="C171" s="242"/>
      <c r="D171" s="242"/>
      <c r="E171" s="243"/>
      <c r="F171" s="242"/>
      <c r="G171" s="242"/>
      <c r="H171" s="242"/>
      <c r="I171" s="252"/>
      <c r="J171" s="252"/>
      <c r="K171" s="245"/>
      <c r="L171" s="246"/>
      <c r="M171" s="267"/>
      <c r="N171" s="270"/>
      <c r="O171" s="269">
        <f>IFERROR(VLOOKUP(N171,'Listas Generales'!$B$25:$C$29,2,0),0)</f>
        <v>0</v>
      </c>
      <c r="P171" s="270"/>
      <c r="Q171" s="269">
        <f>IFERROR(VLOOKUP(P171,'Listas Generales'!$B$32:$C$36,2,0),0)</f>
        <v>0</v>
      </c>
      <c r="R171" s="270"/>
      <c r="S171" s="269">
        <f>IFERROR(VLOOKUP(R171,'Listas Generales'!$B$40:$C$44,2,0),0)</f>
        <v>0</v>
      </c>
      <c r="T171" s="271">
        <f t="shared" si="5"/>
        <v>0</v>
      </c>
      <c r="U171" s="270" t="str">
        <f>IFERROR(VLOOKUP(T171,'Listas Generales'!$B$4:$C$7,2,0),"-")</f>
        <v>Sin clasificar</v>
      </c>
      <c r="V171" s="247"/>
      <c r="W171" s="276"/>
      <c r="X171" s="277"/>
      <c r="Y171" s="277"/>
      <c r="Z171" s="277"/>
      <c r="AA171" s="277"/>
      <c r="AB171" s="278"/>
      <c r="AC171" s="287"/>
      <c r="AD171" s="282"/>
      <c r="AE171" s="282"/>
      <c r="AF171" s="282"/>
      <c r="AG171" s="282"/>
      <c r="AH171" s="285"/>
      <c r="AI171" s="312"/>
      <c r="AJ171" s="285"/>
      <c r="AK171" s="312"/>
      <c r="AL171" s="282"/>
      <c r="AM171" s="250"/>
      <c r="AN171" s="290" t="str">
        <f>IF(ISERROR(VLOOKUP(AL171,'Listas Ley Transparencia'!$H$3:$M$17,2,0)),"",VLOOKUP(AL171,'Listas Ley Transparencia'!$H$3:$M$17,2,0))</f>
        <v/>
      </c>
      <c r="AO171" s="291" t="str">
        <f>IF(ISERROR(VLOOKUP(AL171,'Listas Ley Transparencia'!$H$3:$M$17,3,0)),"",VLOOKUP(AL171,'Listas Ley Transparencia'!$H$3:$M$17,3,0))</f>
        <v/>
      </c>
      <c r="AP171" s="291" t="str">
        <f>IF(ISERROR(VLOOKUP(AL171,'Listas Ley Transparencia'!$H$3:$M$17,4,0)),"",VLOOKUP(AL171,'Listas Ley Transparencia'!$H$3:$M$17,4,0))</f>
        <v/>
      </c>
      <c r="AQ171" s="292" t="str">
        <f>IF(ISERROR(VLOOKUP(AL171,'Listas Ley Transparencia'!$H$3:$M$17,6,0)),"",VLOOKUP(AL171,'Listas Ley Transparencia'!$H$3:$M$17,6,0))</f>
        <v/>
      </c>
      <c r="AR171" s="276"/>
      <c r="AS171" s="249"/>
      <c r="AT171" s="277"/>
      <c r="AU171" s="277"/>
      <c r="AV171" s="240"/>
      <c r="AW171" s="300"/>
      <c r="AX171" s="301"/>
      <c r="AY171" s="302"/>
      <c r="AZ171" s="302"/>
      <c r="BA171" s="303" t="str">
        <f t="shared" si="6"/>
        <v>No</v>
      </c>
    </row>
    <row r="172" spans="1:53" ht="93" customHeight="1">
      <c r="A172" s="241">
        <v>171</v>
      </c>
      <c r="B172" s="242"/>
      <c r="C172" s="242"/>
      <c r="D172" s="242"/>
      <c r="E172" s="243"/>
      <c r="F172" s="242"/>
      <c r="G172" s="242"/>
      <c r="H172" s="242"/>
      <c r="I172" s="252"/>
      <c r="J172" s="252"/>
      <c r="K172" s="245"/>
      <c r="L172" s="246"/>
      <c r="M172" s="267"/>
      <c r="N172" s="270"/>
      <c r="O172" s="269">
        <f>IFERROR(VLOOKUP(N172,'Listas Generales'!$B$25:$C$29,2,0),0)</f>
        <v>0</v>
      </c>
      <c r="P172" s="270"/>
      <c r="Q172" s="269">
        <f>IFERROR(VLOOKUP(P172,'Listas Generales'!$B$32:$C$36,2,0),0)</f>
        <v>0</v>
      </c>
      <c r="R172" s="270"/>
      <c r="S172" s="269">
        <f>IFERROR(VLOOKUP(R172,'Listas Generales'!$B$40:$C$44,2,0),0)</f>
        <v>0</v>
      </c>
      <c r="T172" s="271">
        <f t="shared" si="5"/>
        <v>0</v>
      </c>
      <c r="U172" s="270" t="str">
        <f>IFERROR(VLOOKUP(T172,'Listas Generales'!$B$4:$C$7,2,0),"-")</f>
        <v>Sin clasificar</v>
      </c>
      <c r="V172" s="247"/>
      <c r="W172" s="276"/>
      <c r="X172" s="277"/>
      <c r="Y172" s="277"/>
      <c r="Z172" s="277"/>
      <c r="AA172" s="277"/>
      <c r="AB172" s="278"/>
      <c r="AC172" s="287"/>
      <c r="AD172" s="282"/>
      <c r="AE172" s="282"/>
      <c r="AF172" s="282"/>
      <c r="AG172" s="282"/>
      <c r="AH172" s="285"/>
      <c r="AI172" s="312"/>
      <c r="AJ172" s="285"/>
      <c r="AK172" s="312"/>
      <c r="AL172" s="282"/>
      <c r="AM172" s="250"/>
      <c r="AN172" s="290" t="str">
        <f>IF(ISERROR(VLOOKUP(AL172,'Listas Ley Transparencia'!$H$3:$M$17,2,0)),"",VLOOKUP(AL172,'Listas Ley Transparencia'!$H$3:$M$17,2,0))</f>
        <v/>
      </c>
      <c r="AO172" s="291" t="str">
        <f>IF(ISERROR(VLOOKUP(AL172,'Listas Ley Transparencia'!$H$3:$M$17,3,0)),"",VLOOKUP(AL172,'Listas Ley Transparencia'!$H$3:$M$17,3,0))</f>
        <v/>
      </c>
      <c r="AP172" s="291" t="str">
        <f>IF(ISERROR(VLOOKUP(AL172,'Listas Ley Transparencia'!$H$3:$M$17,4,0)),"",VLOOKUP(AL172,'Listas Ley Transparencia'!$H$3:$M$17,4,0))</f>
        <v/>
      </c>
      <c r="AQ172" s="292" t="str">
        <f>IF(ISERROR(VLOOKUP(AL172,'Listas Ley Transparencia'!$H$3:$M$17,6,0)),"",VLOOKUP(AL172,'Listas Ley Transparencia'!$H$3:$M$17,6,0))</f>
        <v/>
      </c>
      <c r="AR172" s="276"/>
      <c r="AS172" s="249"/>
      <c r="AT172" s="277"/>
      <c r="AU172" s="277"/>
      <c r="AV172" s="240"/>
      <c r="AW172" s="300"/>
      <c r="AX172" s="301"/>
      <c r="AY172" s="302"/>
      <c r="AZ172" s="302"/>
      <c r="BA172" s="303" t="str">
        <f t="shared" si="6"/>
        <v>No</v>
      </c>
    </row>
    <row r="173" spans="1:53" ht="93" customHeight="1">
      <c r="A173" s="241">
        <v>172</v>
      </c>
      <c r="B173" s="242"/>
      <c r="C173" s="242"/>
      <c r="D173" s="242"/>
      <c r="E173" s="243"/>
      <c r="F173" s="242"/>
      <c r="G173" s="242"/>
      <c r="H173" s="242"/>
      <c r="I173" s="252"/>
      <c r="J173" s="252"/>
      <c r="K173" s="245"/>
      <c r="L173" s="246"/>
      <c r="M173" s="267"/>
      <c r="N173" s="270"/>
      <c r="O173" s="269">
        <f>IFERROR(VLOOKUP(N173,'Listas Generales'!$B$25:$C$29,2,0),0)</f>
        <v>0</v>
      </c>
      <c r="P173" s="270"/>
      <c r="Q173" s="269">
        <f>IFERROR(VLOOKUP(P173,'Listas Generales'!$B$32:$C$36,2,0),0)</f>
        <v>0</v>
      </c>
      <c r="R173" s="270"/>
      <c r="S173" s="269">
        <f>IFERROR(VLOOKUP(R173,'Listas Generales'!$B$40:$C$44,2,0),0)</f>
        <v>0</v>
      </c>
      <c r="T173" s="271">
        <f t="shared" si="5"/>
        <v>0</v>
      </c>
      <c r="U173" s="270" t="str">
        <f>IFERROR(VLOOKUP(T173,'Listas Generales'!$B$4:$C$7,2,0),"-")</f>
        <v>Sin clasificar</v>
      </c>
      <c r="V173" s="247"/>
      <c r="W173" s="276"/>
      <c r="X173" s="277"/>
      <c r="Y173" s="277"/>
      <c r="Z173" s="277"/>
      <c r="AA173" s="277"/>
      <c r="AB173" s="278"/>
      <c r="AC173" s="287"/>
      <c r="AD173" s="282"/>
      <c r="AE173" s="282"/>
      <c r="AF173" s="282"/>
      <c r="AG173" s="282"/>
      <c r="AH173" s="285"/>
      <c r="AI173" s="312"/>
      <c r="AJ173" s="285"/>
      <c r="AK173" s="312"/>
      <c r="AL173" s="282"/>
      <c r="AM173" s="250"/>
      <c r="AN173" s="290" t="str">
        <f>IF(ISERROR(VLOOKUP(AL173,'Listas Ley Transparencia'!$H$3:$M$17,2,0)),"",VLOOKUP(AL173,'Listas Ley Transparencia'!$H$3:$M$17,2,0))</f>
        <v/>
      </c>
      <c r="AO173" s="291" t="str">
        <f>IF(ISERROR(VLOOKUP(AL173,'Listas Ley Transparencia'!$H$3:$M$17,3,0)),"",VLOOKUP(AL173,'Listas Ley Transparencia'!$H$3:$M$17,3,0))</f>
        <v/>
      </c>
      <c r="AP173" s="291" t="str">
        <f>IF(ISERROR(VLOOKUP(AL173,'Listas Ley Transparencia'!$H$3:$M$17,4,0)),"",VLOOKUP(AL173,'Listas Ley Transparencia'!$H$3:$M$17,4,0))</f>
        <v/>
      </c>
      <c r="AQ173" s="292" t="str">
        <f>IF(ISERROR(VLOOKUP(AL173,'Listas Ley Transparencia'!$H$3:$M$17,6,0)),"",VLOOKUP(AL173,'Listas Ley Transparencia'!$H$3:$M$17,6,0))</f>
        <v/>
      </c>
      <c r="AR173" s="276"/>
      <c r="AS173" s="249"/>
      <c r="AT173" s="277"/>
      <c r="AU173" s="277"/>
      <c r="AV173" s="240"/>
      <c r="AW173" s="300"/>
      <c r="AX173" s="301"/>
      <c r="AY173" s="302"/>
      <c r="AZ173" s="302"/>
      <c r="BA173" s="303" t="str">
        <f t="shared" si="6"/>
        <v>No</v>
      </c>
    </row>
    <row r="174" spans="1:53" ht="93" customHeight="1">
      <c r="A174" s="241">
        <v>173</v>
      </c>
      <c r="B174" s="242"/>
      <c r="C174" s="242"/>
      <c r="D174" s="242"/>
      <c r="E174" s="243"/>
      <c r="F174" s="242"/>
      <c r="G174" s="242"/>
      <c r="H174" s="242"/>
      <c r="I174" s="252"/>
      <c r="J174" s="252"/>
      <c r="K174" s="245"/>
      <c r="L174" s="246"/>
      <c r="M174" s="267"/>
      <c r="N174" s="270"/>
      <c r="O174" s="269">
        <f>IFERROR(VLOOKUP(N174,'Listas Generales'!$B$25:$C$29,2,0),0)</f>
        <v>0</v>
      </c>
      <c r="P174" s="270"/>
      <c r="Q174" s="269">
        <f>IFERROR(VLOOKUP(P174,'Listas Generales'!$B$32:$C$36,2,0),0)</f>
        <v>0</v>
      </c>
      <c r="R174" s="270"/>
      <c r="S174" s="269">
        <f>IFERROR(VLOOKUP(R174,'Listas Generales'!$B$40:$C$44,2,0),0)</f>
        <v>0</v>
      </c>
      <c r="T174" s="271">
        <f t="shared" si="5"/>
        <v>0</v>
      </c>
      <c r="U174" s="270" t="str">
        <f>IFERROR(VLOOKUP(T174,'Listas Generales'!$B$4:$C$7,2,0),"-")</f>
        <v>Sin clasificar</v>
      </c>
      <c r="V174" s="247"/>
      <c r="W174" s="276"/>
      <c r="X174" s="277"/>
      <c r="Y174" s="277"/>
      <c r="Z174" s="277"/>
      <c r="AA174" s="277"/>
      <c r="AB174" s="278"/>
      <c r="AC174" s="287"/>
      <c r="AD174" s="282"/>
      <c r="AE174" s="282"/>
      <c r="AF174" s="282"/>
      <c r="AG174" s="282"/>
      <c r="AH174" s="285"/>
      <c r="AI174" s="312"/>
      <c r="AJ174" s="285"/>
      <c r="AK174" s="312"/>
      <c r="AL174" s="282"/>
      <c r="AM174" s="250"/>
      <c r="AN174" s="290" t="str">
        <f>IF(ISERROR(VLOOKUP(AL174,'Listas Ley Transparencia'!$H$3:$M$17,2,0)),"",VLOOKUP(AL174,'Listas Ley Transparencia'!$H$3:$M$17,2,0))</f>
        <v/>
      </c>
      <c r="AO174" s="291" t="str">
        <f>IF(ISERROR(VLOOKUP(AL174,'Listas Ley Transparencia'!$H$3:$M$17,3,0)),"",VLOOKUP(AL174,'Listas Ley Transparencia'!$H$3:$M$17,3,0))</f>
        <v/>
      </c>
      <c r="AP174" s="291" t="str">
        <f>IF(ISERROR(VLOOKUP(AL174,'Listas Ley Transparencia'!$H$3:$M$17,4,0)),"",VLOOKUP(AL174,'Listas Ley Transparencia'!$H$3:$M$17,4,0))</f>
        <v/>
      </c>
      <c r="AQ174" s="292" t="str">
        <f>IF(ISERROR(VLOOKUP(AL174,'Listas Ley Transparencia'!$H$3:$M$17,6,0)),"",VLOOKUP(AL174,'Listas Ley Transparencia'!$H$3:$M$17,6,0))</f>
        <v/>
      </c>
      <c r="AR174" s="276"/>
      <c r="AS174" s="249"/>
      <c r="AT174" s="277"/>
      <c r="AU174" s="277"/>
      <c r="AV174" s="240"/>
      <c r="AW174" s="300"/>
      <c r="AX174" s="301"/>
      <c r="AY174" s="302"/>
      <c r="AZ174" s="302"/>
      <c r="BA174" s="303" t="str">
        <f t="shared" si="6"/>
        <v>No</v>
      </c>
    </row>
    <row r="175" spans="1:53" ht="93" customHeight="1">
      <c r="A175" s="241">
        <v>174</v>
      </c>
      <c r="B175" s="242"/>
      <c r="C175" s="242"/>
      <c r="D175" s="242"/>
      <c r="E175" s="243"/>
      <c r="F175" s="242"/>
      <c r="G175" s="242"/>
      <c r="H175" s="242"/>
      <c r="I175" s="252"/>
      <c r="J175" s="252"/>
      <c r="K175" s="245"/>
      <c r="L175" s="246"/>
      <c r="M175" s="267"/>
      <c r="N175" s="270"/>
      <c r="O175" s="269">
        <f>IFERROR(VLOOKUP(N175,'Listas Generales'!$B$25:$C$29,2,0),0)</f>
        <v>0</v>
      </c>
      <c r="P175" s="270"/>
      <c r="Q175" s="269">
        <f>IFERROR(VLOOKUP(P175,'Listas Generales'!$B$32:$C$36,2,0),0)</f>
        <v>0</v>
      </c>
      <c r="R175" s="270"/>
      <c r="S175" s="269">
        <f>IFERROR(VLOOKUP(R175,'Listas Generales'!$B$40:$C$44,2,0),0)</f>
        <v>0</v>
      </c>
      <c r="T175" s="271">
        <f t="shared" si="5"/>
        <v>0</v>
      </c>
      <c r="U175" s="270" t="str">
        <f>IFERROR(VLOOKUP(T175,'Listas Generales'!$B$4:$C$7,2,0),"-")</f>
        <v>Sin clasificar</v>
      </c>
      <c r="V175" s="247"/>
      <c r="W175" s="276"/>
      <c r="X175" s="277"/>
      <c r="Y175" s="277"/>
      <c r="Z175" s="277"/>
      <c r="AA175" s="277"/>
      <c r="AB175" s="278"/>
      <c r="AC175" s="287"/>
      <c r="AD175" s="282"/>
      <c r="AE175" s="282"/>
      <c r="AF175" s="282"/>
      <c r="AG175" s="282"/>
      <c r="AH175" s="285"/>
      <c r="AI175" s="312"/>
      <c r="AJ175" s="285"/>
      <c r="AK175" s="312"/>
      <c r="AL175" s="282"/>
      <c r="AM175" s="250"/>
      <c r="AN175" s="290" t="str">
        <f>IF(ISERROR(VLOOKUP(AL175,'Listas Ley Transparencia'!$H$3:$M$17,2,0)),"",VLOOKUP(AL175,'Listas Ley Transparencia'!$H$3:$M$17,2,0))</f>
        <v/>
      </c>
      <c r="AO175" s="291" t="str">
        <f>IF(ISERROR(VLOOKUP(AL175,'Listas Ley Transparencia'!$H$3:$M$17,3,0)),"",VLOOKUP(AL175,'Listas Ley Transparencia'!$H$3:$M$17,3,0))</f>
        <v/>
      </c>
      <c r="AP175" s="291" t="str">
        <f>IF(ISERROR(VLOOKUP(AL175,'Listas Ley Transparencia'!$H$3:$M$17,4,0)),"",VLOOKUP(AL175,'Listas Ley Transparencia'!$H$3:$M$17,4,0))</f>
        <v/>
      </c>
      <c r="AQ175" s="292" t="str">
        <f>IF(ISERROR(VLOOKUP(AL175,'Listas Ley Transparencia'!$H$3:$M$17,6,0)),"",VLOOKUP(AL175,'Listas Ley Transparencia'!$H$3:$M$17,6,0))</f>
        <v/>
      </c>
      <c r="AR175" s="276"/>
      <c r="AS175" s="249"/>
      <c r="AT175" s="277"/>
      <c r="AU175" s="277"/>
      <c r="AV175" s="240"/>
      <c r="AW175" s="300"/>
      <c r="AX175" s="301"/>
      <c r="AY175" s="302"/>
      <c r="AZ175" s="302"/>
      <c r="BA175" s="303" t="str">
        <f t="shared" si="6"/>
        <v>No</v>
      </c>
    </row>
    <row r="176" spans="1:53" ht="93" customHeight="1">
      <c r="A176" s="241">
        <v>175</v>
      </c>
      <c r="B176" s="242"/>
      <c r="C176" s="242"/>
      <c r="D176" s="242"/>
      <c r="E176" s="243"/>
      <c r="F176" s="242"/>
      <c r="G176" s="242"/>
      <c r="H176" s="242"/>
      <c r="I176" s="252"/>
      <c r="J176" s="252"/>
      <c r="K176" s="245"/>
      <c r="L176" s="246"/>
      <c r="M176" s="267"/>
      <c r="N176" s="270"/>
      <c r="O176" s="269">
        <f>IFERROR(VLOOKUP(N176,'Listas Generales'!$B$25:$C$29,2,0),0)</f>
        <v>0</v>
      </c>
      <c r="P176" s="270"/>
      <c r="Q176" s="269">
        <f>IFERROR(VLOOKUP(P176,'Listas Generales'!$B$32:$C$36,2,0),0)</f>
        <v>0</v>
      </c>
      <c r="R176" s="270"/>
      <c r="S176" s="269">
        <f>IFERROR(VLOOKUP(R176,'Listas Generales'!$B$40:$C$44,2,0),0)</f>
        <v>0</v>
      </c>
      <c r="T176" s="271">
        <f t="shared" si="5"/>
        <v>0</v>
      </c>
      <c r="U176" s="270" t="str">
        <f>IFERROR(VLOOKUP(T176,'Listas Generales'!$B$4:$C$7,2,0),"-")</f>
        <v>Sin clasificar</v>
      </c>
      <c r="V176" s="247"/>
      <c r="W176" s="276"/>
      <c r="X176" s="277"/>
      <c r="Y176" s="277"/>
      <c r="Z176" s="277"/>
      <c r="AA176" s="277"/>
      <c r="AB176" s="278"/>
      <c r="AC176" s="287"/>
      <c r="AD176" s="282"/>
      <c r="AE176" s="282"/>
      <c r="AF176" s="282"/>
      <c r="AG176" s="282"/>
      <c r="AH176" s="285"/>
      <c r="AI176" s="312"/>
      <c r="AJ176" s="285"/>
      <c r="AK176" s="312"/>
      <c r="AL176" s="282"/>
      <c r="AM176" s="250"/>
      <c r="AN176" s="290" t="str">
        <f>IF(ISERROR(VLOOKUP(AL176,'Listas Ley Transparencia'!$H$3:$M$17,2,0)),"",VLOOKUP(AL176,'Listas Ley Transparencia'!$H$3:$M$17,2,0))</f>
        <v/>
      </c>
      <c r="AO176" s="291" t="str">
        <f>IF(ISERROR(VLOOKUP(AL176,'Listas Ley Transparencia'!$H$3:$M$17,3,0)),"",VLOOKUP(AL176,'Listas Ley Transparencia'!$H$3:$M$17,3,0))</f>
        <v/>
      </c>
      <c r="AP176" s="291" t="str">
        <f>IF(ISERROR(VLOOKUP(AL176,'Listas Ley Transparencia'!$H$3:$M$17,4,0)),"",VLOOKUP(AL176,'Listas Ley Transparencia'!$H$3:$M$17,4,0))</f>
        <v/>
      </c>
      <c r="AQ176" s="292" t="str">
        <f>IF(ISERROR(VLOOKUP(AL176,'Listas Ley Transparencia'!$H$3:$M$17,6,0)),"",VLOOKUP(AL176,'Listas Ley Transparencia'!$H$3:$M$17,6,0))</f>
        <v/>
      </c>
      <c r="AR176" s="276"/>
      <c r="AS176" s="249"/>
      <c r="AT176" s="277"/>
      <c r="AU176" s="277"/>
      <c r="AV176" s="240"/>
      <c r="AW176" s="300"/>
      <c r="AX176" s="301"/>
      <c r="AY176" s="302"/>
      <c r="AZ176" s="302"/>
      <c r="BA176" s="303" t="str">
        <f t="shared" si="6"/>
        <v>No</v>
      </c>
    </row>
    <row r="177" spans="1:53" ht="93" customHeight="1">
      <c r="A177" s="241">
        <v>176</v>
      </c>
      <c r="B177" s="242"/>
      <c r="C177" s="242"/>
      <c r="D177" s="242"/>
      <c r="E177" s="243"/>
      <c r="F177" s="242"/>
      <c r="G177" s="242"/>
      <c r="H177" s="242"/>
      <c r="I177" s="252"/>
      <c r="J177" s="252"/>
      <c r="K177" s="245"/>
      <c r="L177" s="246"/>
      <c r="M177" s="267"/>
      <c r="N177" s="270"/>
      <c r="O177" s="269">
        <f>IFERROR(VLOOKUP(N177,'Listas Generales'!$B$25:$C$29,2,0),0)</f>
        <v>0</v>
      </c>
      <c r="P177" s="270"/>
      <c r="Q177" s="269">
        <f>IFERROR(VLOOKUP(P177,'Listas Generales'!$B$32:$C$36,2,0),0)</f>
        <v>0</v>
      </c>
      <c r="R177" s="270"/>
      <c r="S177" s="269">
        <f>IFERROR(VLOOKUP(R177,'Listas Generales'!$B$40:$C$44,2,0),0)</f>
        <v>0</v>
      </c>
      <c r="T177" s="271">
        <f t="shared" si="5"/>
        <v>0</v>
      </c>
      <c r="U177" s="270" t="str">
        <f>IFERROR(VLOOKUP(T177,'Listas Generales'!$B$4:$C$7,2,0),"-")</f>
        <v>Sin clasificar</v>
      </c>
      <c r="V177" s="247"/>
      <c r="W177" s="276"/>
      <c r="X177" s="277"/>
      <c r="Y177" s="277"/>
      <c r="Z177" s="277"/>
      <c r="AA177" s="277"/>
      <c r="AB177" s="278"/>
      <c r="AC177" s="287"/>
      <c r="AD177" s="282"/>
      <c r="AE177" s="282"/>
      <c r="AF177" s="282"/>
      <c r="AG177" s="282"/>
      <c r="AH177" s="285"/>
      <c r="AI177" s="312"/>
      <c r="AJ177" s="285"/>
      <c r="AK177" s="312"/>
      <c r="AL177" s="282"/>
      <c r="AM177" s="250"/>
      <c r="AN177" s="290" t="str">
        <f>IF(ISERROR(VLOOKUP(AL177,'Listas Ley Transparencia'!$H$3:$M$17,2,0)),"",VLOOKUP(AL177,'Listas Ley Transparencia'!$H$3:$M$17,2,0))</f>
        <v/>
      </c>
      <c r="AO177" s="291" t="str">
        <f>IF(ISERROR(VLOOKUP(AL177,'Listas Ley Transparencia'!$H$3:$M$17,3,0)),"",VLOOKUP(AL177,'Listas Ley Transparencia'!$H$3:$M$17,3,0))</f>
        <v/>
      </c>
      <c r="AP177" s="291" t="str">
        <f>IF(ISERROR(VLOOKUP(AL177,'Listas Ley Transparencia'!$H$3:$M$17,4,0)),"",VLOOKUP(AL177,'Listas Ley Transparencia'!$H$3:$M$17,4,0))</f>
        <v/>
      </c>
      <c r="AQ177" s="292" t="str">
        <f>IF(ISERROR(VLOOKUP(AL177,'Listas Ley Transparencia'!$H$3:$M$17,6,0)),"",VLOOKUP(AL177,'Listas Ley Transparencia'!$H$3:$M$17,6,0))</f>
        <v/>
      </c>
      <c r="AR177" s="276"/>
      <c r="AS177" s="249"/>
      <c r="AT177" s="277"/>
      <c r="AU177" s="277"/>
      <c r="AV177" s="240"/>
      <c r="AW177" s="300"/>
      <c r="AX177" s="301"/>
      <c r="AY177" s="302"/>
      <c r="AZ177" s="302"/>
      <c r="BA177" s="303" t="str">
        <f t="shared" si="6"/>
        <v>No</v>
      </c>
    </row>
    <row r="178" spans="1:53" ht="93" customHeight="1">
      <c r="A178" s="241">
        <v>177</v>
      </c>
      <c r="B178" s="242"/>
      <c r="C178" s="242"/>
      <c r="D178" s="242"/>
      <c r="E178" s="243"/>
      <c r="F178" s="242"/>
      <c r="G178" s="242"/>
      <c r="H178" s="242"/>
      <c r="I178" s="252"/>
      <c r="J178" s="252"/>
      <c r="K178" s="245"/>
      <c r="L178" s="246"/>
      <c r="M178" s="267"/>
      <c r="N178" s="270"/>
      <c r="O178" s="269">
        <f>IFERROR(VLOOKUP(N178,'Listas Generales'!$B$25:$C$29,2,0),0)</f>
        <v>0</v>
      </c>
      <c r="P178" s="270"/>
      <c r="Q178" s="269">
        <f>IFERROR(VLOOKUP(P178,'Listas Generales'!$B$32:$C$36,2,0),0)</f>
        <v>0</v>
      </c>
      <c r="R178" s="270"/>
      <c r="S178" s="269">
        <f>IFERROR(VLOOKUP(R178,'Listas Generales'!$B$40:$C$44,2,0),0)</f>
        <v>0</v>
      </c>
      <c r="T178" s="271">
        <f t="shared" si="5"/>
        <v>0</v>
      </c>
      <c r="U178" s="270" t="str">
        <f>IFERROR(VLOOKUP(T178,'Listas Generales'!$B$4:$C$7,2,0),"-")</f>
        <v>Sin clasificar</v>
      </c>
      <c r="V178" s="247"/>
      <c r="W178" s="276"/>
      <c r="X178" s="277"/>
      <c r="Y178" s="277"/>
      <c r="Z178" s="277"/>
      <c r="AA178" s="277"/>
      <c r="AB178" s="278"/>
      <c r="AC178" s="287"/>
      <c r="AD178" s="282"/>
      <c r="AE178" s="282"/>
      <c r="AF178" s="282"/>
      <c r="AG178" s="282"/>
      <c r="AH178" s="285"/>
      <c r="AI178" s="312"/>
      <c r="AJ178" s="285"/>
      <c r="AK178" s="312"/>
      <c r="AL178" s="282"/>
      <c r="AM178" s="250"/>
      <c r="AN178" s="290" t="str">
        <f>IF(ISERROR(VLOOKUP(AL178,'Listas Ley Transparencia'!$H$3:$M$17,2,0)),"",VLOOKUP(AL178,'Listas Ley Transparencia'!$H$3:$M$17,2,0))</f>
        <v/>
      </c>
      <c r="AO178" s="291" t="str">
        <f>IF(ISERROR(VLOOKUP(AL178,'Listas Ley Transparencia'!$H$3:$M$17,3,0)),"",VLOOKUP(AL178,'Listas Ley Transparencia'!$H$3:$M$17,3,0))</f>
        <v/>
      </c>
      <c r="AP178" s="291" t="str">
        <f>IF(ISERROR(VLOOKUP(AL178,'Listas Ley Transparencia'!$H$3:$M$17,4,0)),"",VLOOKUP(AL178,'Listas Ley Transparencia'!$H$3:$M$17,4,0))</f>
        <v/>
      </c>
      <c r="AQ178" s="292" t="str">
        <f>IF(ISERROR(VLOOKUP(AL178,'Listas Ley Transparencia'!$H$3:$M$17,6,0)),"",VLOOKUP(AL178,'Listas Ley Transparencia'!$H$3:$M$17,6,0))</f>
        <v/>
      </c>
      <c r="AR178" s="276"/>
      <c r="AS178" s="249"/>
      <c r="AT178" s="277"/>
      <c r="AU178" s="277"/>
      <c r="AV178" s="240"/>
      <c r="AW178" s="300"/>
      <c r="AX178" s="301"/>
      <c r="AY178" s="302"/>
      <c r="AZ178" s="302"/>
      <c r="BA178" s="303" t="str">
        <f t="shared" si="6"/>
        <v>No</v>
      </c>
    </row>
    <row r="179" spans="1:53" ht="93" customHeight="1">
      <c r="A179" s="241">
        <v>178</v>
      </c>
      <c r="B179" s="242"/>
      <c r="C179" s="242"/>
      <c r="D179" s="242"/>
      <c r="E179" s="243"/>
      <c r="F179" s="242"/>
      <c r="G179" s="242"/>
      <c r="H179" s="242"/>
      <c r="I179" s="252"/>
      <c r="J179" s="252"/>
      <c r="K179" s="245"/>
      <c r="L179" s="246"/>
      <c r="M179" s="267"/>
      <c r="N179" s="270"/>
      <c r="O179" s="269">
        <f>IFERROR(VLOOKUP(N179,'Listas Generales'!$B$25:$C$29,2,0),0)</f>
        <v>0</v>
      </c>
      <c r="P179" s="270"/>
      <c r="Q179" s="269">
        <f>IFERROR(VLOOKUP(P179,'Listas Generales'!$B$32:$C$36,2,0),0)</f>
        <v>0</v>
      </c>
      <c r="R179" s="270"/>
      <c r="S179" s="269">
        <f>IFERROR(VLOOKUP(R179,'Listas Generales'!$B$40:$C$44,2,0),0)</f>
        <v>0</v>
      </c>
      <c r="T179" s="271">
        <f t="shared" si="5"/>
        <v>0</v>
      </c>
      <c r="U179" s="270" t="str">
        <f>IFERROR(VLOOKUP(T179,'Listas Generales'!$B$4:$C$7,2,0),"-")</f>
        <v>Sin clasificar</v>
      </c>
      <c r="V179" s="247"/>
      <c r="W179" s="276"/>
      <c r="X179" s="277"/>
      <c r="Y179" s="277"/>
      <c r="Z179" s="277"/>
      <c r="AA179" s="277"/>
      <c r="AB179" s="278"/>
      <c r="AC179" s="287"/>
      <c r="AD179" s="282"/>
      <c r="AE179" s="282"/>
      <c r="AF179" s="282"/>
      <c r="AG179" s="282"/>
      <c r="AH179" s="285"/>
      <c r="AI179" s="312"/>
      <c r="AJ179" s="285"/>
      <c r="AK179" s="312"/>
      <c r="AL179" s="282"/>
      <c r="AM179" s="250"/>
      <c r="AN179" s="290" t="str">
        <f>IF(ISERROR(VLOOKUP(AL179,'Listas Ley Transparencia'!$H$3:$M$17,2,0)),"",VLOOKUP(AL179,'Listas Ley Transparencia'!$H$3:$M$17,2,0))</f>
        <v/>
      </c>
      <c r="AO179" s="291" t="str">
        <f>IF(ISERROR(VLOOKUP(AL179,'Listas Ley Transparencia'!$H$3:$M$17,3,0)),"",VLOOKUP(AL179,'Listas Ley Transparencia'!$H$3:$M$17,3,0))</f>
        <v/>
      </c>
      <c r="AP179" s="291" t="str">
        <f>IF(ISERROR(VLOOKUP(AL179,'Listas Ley Transparencia'!$H$3:$M$17,4,0)),"",VLOOKUP(AL179,'Listas Ley Transparencia'!$H$3:$M$17,4,0))</f>
        <v/>
      </c>
      <c r="AQ179" s="292" t="str">
        <f>IF(ISERROR(VLOOKUP(AL179,'Listas Ley Transparencia'!$H$3:$M$17,6,0)),"",VLOOKUP(AL179,'Listas Ley Transparencia'!$H$3:$M$17,6,0))</f>
        <v/>
      </c>
      <c r="AR179" s="276"/>
      <c r="AS179" s="249"/>
      <c r="AT179" s="277"/>
      <c r="AU179" s="277"/>
      <c r="AV179" s="240"/>
      <c r="AW179" s="300"/>
      <c r="AX179" s="301"/>
      <c r="AY179" s="302"/>
      <c r="AZ179" s="302"/>
      <c r="BA179" s="303" t="str">
        <f t="shared" si="6"/>
        <v>No</v>
      </c>
    </row>
    <row r="180" spans="1:53" ht="93" customHeight="1">
      <c r="A180" s="241">
        <v>179</v>
      </c>
      <c r="B180" s="242"/>
      <c r="C180" s="242"/>
      <c r="D180" s="242"/>
      <c r="E180" s="243"/>
      <c r="F180" s="242"/>
      <c r="G180" s="242"/>
      <c r="H180" s="242"/>
      <c r="I180" s="252"/>
      <c r="J180" s="252"/>
      <c r="K180" s="245"/>
      <c r="L180" s="246"/>
      <c r="M180" s="267"/>
      <c r="N180" s="270"/>
      <c r="O180" s="269">
        <f>IFERROR(VLOOKUP(N180,'Listas Generales'!$B$25:$C$29,2,0),0)</f>
        <v>0</v>
      </c>
      <c r="P180" s="270"/>
      <c r="Q180" s="269">
        <f>IFERROR(VLOOKUP(P180,'Listas Generales'!$B$32:$C$36,2,0),0)</f>
        <v>0</v>
      </c>
      <c r="R180" s="270"/>
      <c r="S180" s="269">
        <f>IFERROR(VLOOKUP(R180,'Listas Generales'!$B$40:$C$44,2,0),0)</f>
        <v>0</v>
      </c>
      <c r="T180" s="271">
        <f t="shared" si="5"/>
        <v>0</v>
      </c>
      <c r="U180" s="270" t="str">
        <f>IFERROR(VLOOKUP(T180,'Listas Generales'!$B$4:$C$7,2,0),"-")</f>
        <v>Sin clasificar</v>
      </c>
      <c r="V180" s="247"/>
      <c r="W180" s="276"/>
      <c r="X180" s="277"/>
      <c r="Y180" s="277"/>
      <c r="Z180" s="277"/>
      <c r="AA180" s="277"/>
      <c r="AB180" s="278"/>
      <c r="AC180" s="287"/>
      <c r="AD180" s="282"/>
      <c r="AE180" s="282"/>
      <c r="AF180" s="282"/>
      <c r="AG180" s="282"/>
      <c r="AH180" s="285"/>
      <c r="AI180" s="312"/>
      <c r="AJ180" s="285"/>
      <c r="AK180" s="312"/>
      <c r="AL180" s="282"/>
      <c r="AM180" s="250"/>
      <c r="AN180" s="290" t="str">
        <f>IF(ISERROR(VLOOKUP(AL180,'Listas Ley Transparencia'!$H$3:$M$17,2,0)),"",VLOOKUP(AL180,'Listas Ley Transparencia'!$H$3:$M$17,2,0))</f>
        <v/>
      </c>
      <c r="AO180" s="291" t="str">
        <f>IF(ISERROR(VLOOKUP(AL180,'Listas Ley Transparencia'!$H$3:$M$17,3,0)),"",VLOOKUP(AL180,'Listas Ley Transparencia'!$H$3:$M$17,3,0))</f>
        <v/>
      </c>
      <c r="AP180" s="291" t="str">
        <f>IF(ISERROR(VLOOKUP(AL180,'Listas Ley Transparencia'!$H$3:$M$17,4,0)),"",VLOOKUP(AL180,'Listas Ley Transparencia'!$H$3:$M$17,4,0))</f>
        <v/>
      </c>
      <c r="AQ180" s="292" t="str">
        <f>IF(ISERROR(VLOOKUP(AL180,'Listas Ley Transparencia'!$H$3:$M$17,6,0)),"",VLOOKUP(AL180,'Listas Ley Transparencia'!$H$3:$M$17,6,0))</f>
        <v/>
      </c>
      <c r="AR180" s="276"/>
      <c r="AS180" s="249"/>
      <c r="AT180" s="277"/>
      <c r="AU180" s="277"/>
      <c r="AV180" s="240"/>
      <c r="AW180" s="300"/>
      <c r="AX180" s="301"/>
      <c r="AY180" s="302"/>
      <c r="AZ180" s="302"/>
      <c r="BA180" s="303" t="str">
        <f t="shared" si="6"/>
        <v>No</v>
      </c>
    </row>
    <row r="181" spans="1:53" ht="93" customHeight="1">
      <c r="A181" s="241">
        <v>180</v>
      </c>
      <c r="B181" s="242"/>
      <c r="C181" s="242"/>
      <c r="D181" s="242"/>
      <c r="E181" s="243"/>
      <c r="F181" s="242"/>
      <c r="G181" s="242"/>
      <c r="H181" s="242"/>
      <c r="I181" s="252"/>
      <c r="J181" s="252"/>
      <c r="K181" s="245"/>
      <c r="L181" s="246"/>
      <c r="M181" s="267"/>
      <c r="N181" s="270"/>
      <c r="O181" s="269">
        <f>IFERROR(VLOOKUP(N181,'Listas Generales'!$B$25:$C$29,2,0),0)</f>
        <v>0</v>
      </c>
      <c r="P181" s="270"/>
      <c r="Q181" s="269">
        <f>IFERROR(VLOOKUP(P181,'Listas Generales'!$B$32:$C$36,2,0),0)</f>
        <v>0</v>
      </c>
      <c r="R181" s="270"/>
      <c r="S181" s="269">
        <f>IFERROR(VLOOKUP(R181,'Listas Generales'!$B$40:$C$44,2,0),0)</f>
        <v>0</v>
      </c>
      <c r="T181" s="271">
        <f t="shared" si="5"/>
        <v>0</v>
      </c>
      <c r="U181" s="270" t="str">
        <f>IFERROR(VLOOKUP(T181,'Listas Generales'!$B$4:$C$7,2,0),"-")</f>
        <v>Sin clasificar</v>
      </c>
      <c r="V181" s="247"/>
      <c r="W181" s="276"/>
      <c r="X181" s="277"/>
      <c r="Y181" s="277"/>
      <c r="Z181" s="277"/>
      <c r="AA181" s="277"/>
      <c r="AB181" s="278"/>
      <c r="AC181" s="287"/>
      <c r="AD181" s="282"/>
      <c r="AE181" s="282"/>
      <c r="AF181" s="282"/>
      <c r="AG181" s="282"/>
      <c r="AH181" s="285"/>
      <c r="AI181" s="312"/>
      <c r="AJ181" s="285"/>
      <c r="AK181" s="312"/>
      <c r="AL181" s="282"/>
      <c r="AM181" s="250"/>
      <c r="AN181" s="290" t="str">
        <f>IF(ISERROR(VLOOKUP(AL181,'Listas Ley Transparencia'!$H$3:$M$17,2,0)),"",VLOOKUP(AL181,'Listas Ley Transparencia'!$H$3:$M$17,2,0))</f>
        <v/>
      </c>
      <c r="AO181" s="291" t="str">
        <f>IF(ISERROR(VLOOKUP(AL181,'Listas Ley Transparencia'!$H$3:$M$17,3,0)),"",VLOOKUP(AL181,'Listas Ley Transparencia'!$H$3:$M$17,3,0))</f>
        <v/>
      </c>
      <c r="AP181" s="291" t="str">
        <f>IF(ISERROR(VLOOKUP(AL181,'Listas Ley Transparencia'!$H$3:$M$17,4,0)),"",VLOOKUP(AL181,'Listas Ley Transparencia'!$H$3:$M$17,4,0))</f>
        <v/>
      </c>
      <c r="AQ181" s="292" t="str">
        <f>IF(ISERROR(VLOOKUP(AL181,'Listas Ley Transparencia'!$H$3:$M$17,6,0)),"",VLOOKUP(AL181,'Listas Ley Transparencia'!$H$3:$M$17,6,0))</f>
        <v/>
      </c>
      <c r="AR181" s="276"/>
      <c r="AS181" s="249"/>
      <c r="AT181" s="277"/>
      <c r="AU181" s="277"/>
      <c r="AV181" s="240"/>
      <c r="AW181" s="300"/>
      <c r="AX181" s="301"/>
      <c r="AY181" s="302"/>
      <c r="AZ181" s="302"/>
      <c r="BA181" s="303" t="str">
        <f t="shared" si="6"/>
        <v>No</v>
      </c>
    </row>
    <row r="182" spans="1:53" ht="93" customHeight="1">
      <c r="A182" s="241">
        <v>181</v>
      </c>
      <c r="B182" s="242"/>
      <c r="C182" s="242"/>
      <c r="D182" s="242"/>
      <c r="E182" s="243"/>
      <c r="F182" s="242"/>
      <c r="G182" s="242"/>
      <c r="H182" s="242"/>
      <c r="I182" s="252"/>
      <c r="J182" s="252"/>
      <c r="K182" s="245"/>
      <c r="L182" s="246"/>
      <c r="M182" s="267"/>
      <c r="N182" s="270"/>
      <c r="O182" s="269">
        <f>IFERROR(VLOOKUP(N182,'Listas Generales'!$B$25:$C$29,2,0),0)</f>
        <v>0</v>
      </c>
      <c r="P182" s="270"/>
      <c r="Q182" s="269">
        <f>IFERROR(VLOOKUP(P182,'Listas Generales'!$B$32:$C$36,2,0),0)</f>
        <v>0</v>
      </c>
      <c r="R182" s="270"/>
      <c r="S182" s="269">
        <f>IFERROR(VLOOKUP(R182,'Listas Generales'!$B$40:$C$44,2,0),0)</f>
        <v>0</v>
      </c>
      <c r="T182" s="271">
        <f t="shared" si="5"/>
        <v>0</v>
      </c>
      <c r="U182" s="270" t="str">
        <f>IFERROR(VLOOKUP(T182,'Listas Generales'!$B$4:$C$7,2,0),"-")</f>
        <v>Sin clasificar</v>
      </c>
      <c r="V182" s="247"/>
      <c r="W182" s="276"/>
      <c r="X182" s="277"/>
      <c r="Y182" s="277"/>
      <c r="Z182" s="277"/>
      <c r="AA182" s="277"/>
      <c r="AB182" s="278"/>
      <c r="AC182" s="287"/>
      <c r="AD182" s="282"/>
      <c r="AE182" s="282"/>
      <c r="AF182" s="282"/>
      <c r="AG182" s="282"/>
      <c r="AH182" s="285"/>
      <c r="AI182" s="312"/>
      <c r="AJ182" s="285"/>
      <c r="AK182" s="312"/>
      <c r="AL182" s="282"/>
      <c r="AM182" s="250"/>
      <c r="AN182" s="290" t="str">
        <f>IF(ISERROR(VLOOKUP(AL182,'Listas Ley Transparencia'!$H$3:$M$17,2,0)),"",VLOOKUP(AL182,'Listas Ley Transparencia'!$H$3:$M$17,2,0))</f>
        <v/>
      </c>
      <c r="AO182" s="291" t="str">
        <f>IF(ISERROR(VLOOKUP(AL182,'Listas Ley Transparencia'!$H$3:$M$17,3,0)),"",VLOOKUP(AL182,'Listas Ley Transparencia'!$H$3:$M$17,3,0))</f>
        <v/>
      </c>
      <c r="AP182" s="291" t="str">
        <f>IF(ISERROR(VLOOKUP(AL182,'Listas Ley Transparencia'!$H$3:$M$17,4,0)),"",VLOOKUP(AL182,'Listas Ley Transparencia'!$H$3:$M$17,4,0))</f>
        <v/>
      </c>
      <c r="AQ182" s="292" t="str">
        <f>IF(ISERROR(VLOOKUP(AL182,'Listas Ley Transparencia'!$H$3:$M$17,6,0)),"",VLOOKUP(AL182,'Listas Ley Transparencia'!$H$3:$M$17,6,0))</f>
        <v/>
      </c>
      <c r="AR182" s="276"/>
      <c r="AS182" s="249"/>
      <c r="AT182" s="277"/>
      <c r="AU182" s="277"/>
      <c r="AV182" s="240"/>
      <c r="AW182" s="300"/>
      <c r="AX182" s="301"/>
      <c r="AY182" s="302"/>
      <c r="AZ182" s="302"/>
      <c r="BA182" s="303" t="str">
        <f t="shared" si="6"/>
        <v>No</v>
      </c>
    </row>
    <row r="183" spans="1:53" ht="93" customHeight="1">
      <c r="A183" s="241">
        <v>182</v>
      </c>
      <c r="B183" s="242"/>
      <c r="C183" s="242"/>
      <c r="D183" s="242"/>
      <c r="E183" s="243"/>
      <c r="F183" s="242"/>
      <c r="G183" s="242"/>
      <c r="H183" s="242"/>
      <c r="I183" s="252"/>
      <c r="J183" s="252"/>
      <c r="K183" s="245"/>
      <c r="L183" s="246"/>
      <c r="M183" s="267"/>
      <c r="N183" s="270"/>
      <c r="O183" s="269">
        <f>IFERROR(VLOOKUP(N183,'Listas Generales'!$B$25:$C$29,2,0),0)</f>
        <v>0</v>
      </c>
      <c r="P183" s="270"/>
      <c r="Q183" s="269">
        <f>IFERROR(VLOOKUP(P183,'Listas Generales'!$B$32:$C$36,2,0),0)</f>
        <v>0</v>
      </c>
      <c r="R183" s="270"/>
      <c r="S183" s="269">
        <f>IFERROR(VLOOKUP(R183,'Listas Generales'!$B$40:$C$44,2,0),0)</f>
        <v>0</v>
      </c>
      <c r="T183" s="271">
        <f t="shared" si="5"/>
        <v>0</v>
      </c>
      <c r="U183" s="270" t="str">
        <f>IFERROR(VLOOKUP(T183,'Listas Generales'!$B$4:$C$7,2,0),"-")</f>
        <v>Sin clasificar</v>
      </c>
      <c r="V183" s="247"/>
      <c r="W183" s="276"/>
      <c r="X183" s="277"/>
      <c r="Y183" s="277"/>
      <c r="Z183" s="277"/>
      <c r="AA183" s="277"/>
      <c r="AB183" s="278"/>
      <c r="AC183" s="287"/>
      <c r="AD183" s="282"/>
      <c r="AE183" s="282"/>
      <c r="AF183" s="282"/>
      <c r="AG183" s="282"/>
      <c r="AH183" s="285"/>
      <c r="AI183" s="312"/>
      <c r="AJ183" s="285"/>
      <c r="AK183" s="312"/>
      <c r="AL183" s="282"/>
      <c r="AM183" s="250"/>
      <c r="AN183" s="290" t="str">
        <f>IF(ISERROR(VLOOKUP(AL183,'Listas Ley Transparencia'!$H$3:$M$17,2,0)),"",VLOOKUP(AL183,'Listas Ley Transparencia'!$H$3:$M$17,2,0))</f>
        <v/>
      </c>
      <c r="AO183" s="291" t="str">
        <f>IF(ISERROR(VLOOKUP(AL183,'Listas Ley Transparencia'!$H$3:$M$17,3,0)),"",VLOOKUP(AL183,'Listas Ley Transparencia'!$H$3:$M$17,3,0))</f>
        <v/>
      </c>
      <c r="AP183" s="291" t="str">
        <f>IF(ISERROR(VLOOKUP(AL183,'Listas Ley Transparencia'!$H$3:$M$17,4,0)),"",VLOOKUP(AL183,'Listas Ley Transparencia'!$H$3:$M$17,4,0))</f>
        <v/>
      </c>
      <c r="AQ183" s="292" t="str">
        <f>IF(ISERROR(VLOOKUP(AL183,'Listas Ley Transparencia'!$H$3:$M$17,6,0)),"",VLOOKUP(AL183,'Listas Ley Transparencia'!$H$3:$M$17,6,0))</f>
        <v/>
      </c>
      <c r="AR183" s="276"/>
      <c r="AS183" s="249"/>
      <c r="AT183" s="277"/>
      <c r="AU183" s="277"/>
      <c r="AV183" s="240"/>
      <c r="AW183" s="300"/>
      <c r="AX183" s="301"/>
      <c r="AY183" s="302"/>
      <c r="AZ183" s="302"/>
      <c r="BA183" s="303" t="str">
        <f t="shared" si="6"/>
        <v>No</v>
      </c>
    </row>
    <row r="184" spans="1:53" ht="93" customHeight="1">
      <c r="A184" s="241">
        <v>183</v>
      </c>
      <c r="B184" s="242"/>
      <c r="C184" s="242"/>
      <c r="D184" s="242"/>
      <c r="E184" s="243"/>
      <c r="F184" s="242"/>
      <c r="G184" s="242"/>
      <c r="H184" s="242"/>
      <c r="I184" s="252"/>
      <c r="J184" s="252"/>
      <c r="K184" s="245"/>
      <c r="L184" s="246"/>
      <c r="M184" s="267"/>
      <c r="N184" s="270"/>
      <c r="O184" s="269">
        <f>IFERROR(VLOOKUP(N184,'Listas Generales'!$B$25:$C$29,2,0),0)</f>
        <v>0</v>
      </c>
      <c r="P184" s="270"/>
      <c r="Q184" s="269">
        <f>IFERROR(VLOOKUP(P184,'Listas Generales'!$B$32:$C$36,2,0),0)</f>
        <v>0</v>
      </c>
      <c r="R184" s="270"/>
      <c r="S184" s="269">
        <f>IFERROR(VLOOKUP(R184,'Listas Generales'!$B$40:$C$44,2,0),0)</f>
        <v>0</v>
      </c>
      <c r="T184" s="271">
        <f t="shared" si="5"/>
        <v>0</v>
      </c>
      <c r="U184" s="270" t="str">
        <f>IFERROR(VLOOKUP(T184,'Listas Generales'!$B$4:$C$7,2,0),"-")</f>
        <v>Sin clasificar</v>
      </c>
      <c r="V184" s="247"/>
      <c r="W184" s="276"/>
      <c r="X184" s="277"/>
      <c r="Y184" s="277"/>
      <c r="Z184" s="277"/>
      <c r="AA184" s="277"/>
      <c r="AB184" s="278"/>
      <c r="AC184" s="287"/>
      <c r="AD184" s="282"/>
      <c r="AE184" s="282"/>
      <c r="AF184" s="282"/>
      <c r="AG184" s="282"/>
      <c r="AH184" s="285"/>
      <c r="AI184" s="312"/>
      <c r="AJ184" s="285"/>
      <c r="AK184" s="312"/>
      <c r="AL184" s="282"/>
      <c r="AM184" s="250"/>
      <c r="AN184" s="290" t="str">
        <f>IF(ISERROR(VLOOKUP(AL184,'Listas Ley Transparencia'!$H$3:$M$17,2,0)),"",VLOOKUP(AL184,'Listas Ley Transparencia'!$H$3:$M$17,2,0))</f>
        <v/>
      </c>
      <c r="AO184" s="291" t="str">
        <f>IF(ISERROR(VLOOKUP(AL184,'Listas Ley Transparencia'!$H$3:$M$17,3,0)),"",VLOOKUP(AL184,'Listas Ley Transparencia'!$H$3:$M$17,3,0))</f>
        <v/>
      </c>
      <c r="AP184" s="291" t="str">
        <f>IF(ISERROR(VLOOKUP(AL184,'Listas Ley Transparencia'!$H$3:$M$17,4,0)),"",VLOOKUP(AL184,'Listas Ley Transparencia'!$H$3:$M$17,4,0))</f>
        <v/>
      </c>
      <c r="AQ184" s="292" t="str">
        <f>IF(ISERROR(VLOOKUP(AL184,'Listas Ley Transparencia'!$H$3:$M$17,6,0)),"",VLOOKUP(AL184,'Listas Ley Transparencia'!$H$3:$M$17,6,0))</f>
        <v/>
      </c>
      <c r="AR184" s="276"/>
      <c r="AS184" s="249"/>
      <c r="AT184" s="277"/>
      <c r="AU184" s="277"/>
      <c r="AV184" s="240"/>
      <c r="AW184" s="300"/>
      <c r="AX184" s="301"/>
      <c r="AY184" s="302"/>
      <c r="AZ184" s="302"/>
      <c r="BA184" s="303" t="str">
        <f t="shared" si="6"/>
        <v>No</v>
      </c>
    </row>
    <row r="185" spans="1:53" ht="93" customHeight="1">
      <c r="A185" s="241">
        <v>184</v>
      </c>
      <c r="B185" s="242"/>
      <c r="C185" s="242"/>
      <c r="D185" s="242"/>
      <c r="E185" s="243"/>
      <c r="F185" s="242"/>
      <c r="G185" s="242"/>
      <c r="H185" s="242"/>
      <c r="I185" s="252"/>
      <c r="J185" s="252"/>
      <c r="K185" s="245"/>
      <c r="L185" s="246"/>
      <c r="M185" s="267"/>
      <c r="N185" s="270"/>
      <c r="O185" s="269">
        <f>IFERROR(VLOOKUP(N185,'Listas Generales'!$B$25:$C$29,2,0),0)</f>
        <v>0</v>
      </c>
      <c r="P185" s="270"/>
      <c r="Q185" s="269">
        <f>IFERROR(VLOOKUP(P185,'Listas Generales'!$B$32:$C$36,2,0),0)</f>
        <v>0</v>
      </c>
      <c r="R185" s="270"/>
      <c r="S185" s="269">
        <f>IFERROR(VLOOKUP(R185,'Listas Generales'!$B$40:$C$44,2,0),0)</f>
        <v>0</v>
      </c>
      <c r="T185" s="271">
        <f t="shared" si="5"/>
        <v>0</v>
      </c>
      <c r="U185" s="270" t="str">
        <f>IFERROR(VLOOKUP(T185,'Listas Generales'!$B$4:$C$7,2,0),"-")</f>
        <v>Sin clasificar</v>
      </c>
      <c r="V185" s="247"/>
      <c r="W185" s="276"/>
      <c r="X185" s="277"/>
      <c r="Y185" s="277"/>
      <c r="Z185" s="277"/>
      <c r="AA185" s="277"/>
      <c r="AB185" s="278"/>
      <c r="AC185" s="287"/>
      <c r="AD185" s="282"/>
      <c r="AE185" s="282"/>
      <c r="AF185" s="282"/>
      <c r="AG185" s="282"/>
      <c r="AH185" s="285"/>
      <c r="AI185" s="312"/>
      <c r="AJ185" s="285"/>
      <c r="AK185" s="312"/>
      <c r="AL185" s="282"/>
      <c r="AM185" s="250"/>
      <c r="AN185" s="290" t="str">
        <f>IF(ISERROR(VLOOKUP(AL185,'Listas Ley Transparencia'!$H$3:$M$17,2,0)),"",VLOOKUP(AL185,'Listas Ley Transparencia'!$H$3:$M$17,2,0))</f>
        <v/>
      </c>
      <c r="AO185" s="291" t="str">
        <f>IF(ISERROR(VLOOKUP(AL185,'Listas Ley Transparencia'!$H$3:$M$17,3,0)),"",VLOOKUP(AL185,'Listas Ley Transparencia'!$H$3:$M$17,3,0))</f>
        <v/>
      </c>
      <c r="AP185" s="291" t="str">
        <f>IF(ISERROR(VLOOKUP(AL185,'Listas Ley Transparencia'!$H$3:$M$17,4,0)),"",VLOOKUP(AL185,'Listas Ley Transparencia'!$H$3:$M$17,4,0))</f>
        <v/>
      </c>
      <c r="AQ185" s="292" t="str">
        <f>IF(ISERROR(VLOOKUP(AL185,'Listas Ley Transparencia'!$H$3:$M$17,6,0)),"",VLOOKUP(AL185,'Listas Ley Transparencia'!$H$3:$M$17,6,0))</f>
        <v/>
      </c>
      <c r="AR185" s="276"/>
      <c r="AS185" s="249"/>
      <c r="AT185" s="277"/>
      <c r="AU185" s="277"/>
      <c r="AV185" s="240"/>
      <c r="AW185" s="300"/>
      <c r="AX185" s="301"/>
      <c r="AY185" s="302"/>
      <c r="AZ185" s="302"/>
      <c r="BA185" s="303" t="str">
        <f t="shared" si="6"/>
        <v>No</v>
      </c>
    </row>
    <row r="186" spans="1:53" ht="93" customHeight="1">
      <c r="A186" s="241">
        <v>185</v>
      </c>
      <c r="B186" s="242"/>
      <c r="C186" s="242"/>
      <c r="D186" s="242"/>
      <c r="E186" s="243"/>
      <c r="F186" s="242"/>
      <c r="G186" s="242"/>
      <c r="H186" s="242"/>
      <c r="I186" s="252"/>
      <c r="J186" s="252"/>
      <c r="K186" s="245"/>
      <c r="L186" s="246"/>
      <c r="M186" s="267"/>
      <c r="N186" s="270"/>
      <c r="O186" s="269">
        <f>IFERROR(VLOOKUP(N186,'Listas Generales'!$B$25:$C$29,2,0),0)</f>
        <v>0</v>
      </c>
      <c r="P186" s="270"/>
      <c r="Q186" s="269">
        <f>IFERROR(VLOOKUP(P186,'Listas Generales'!$B$32:$C$36,2,0),0)</f>
        <v>0</v>
      </c>
      <c r="R186" s="270"/>
      <c r="S186" s="269">
        <f>IFERROR(VLOOKUP(R186,'Listas Generales'!$B$40:$C$44,2,0),0)</f>
        <v>0</v>
      </c>
      <c r="T186" s="271">
        <f t="shared" si="5"/>
        <v>0</v>
      </c>
      <c r="U186" s="270" t="str">
        <f>IFERROR(VLOOKUP(T186,'Listas Generales'!$B$4:$C$7,2,0),"-")</f>
        <v>Sin clasificar</v>
      </c>
      <c r="V186" s="247"/>
      <c r="W186" s="276"/>
      <c r="X186" s="277"/>
      <c r="Y186" s="277"/>
      <c r="Z186" s="277"/>
      <c r="AA186" s="277"/>
      <c r="AB186" s="278"/>
      <c r="AC186" s="287"/>
      <c r="AD186" s="282"/>
      <c r="AE186" s="282"/>
      <c r="AF186" s="282"/>
      <c r="AG186" s="282"/>
      <c r="AH186" s="285"/>
      <c r="AI186" s="312"/>
      <c r="AJ186" s="285"/>
      <c r="AK186" s="312"/>
      <c r="AL186" s="282"/>
      <c r="AM186" s="250"/>
      <c r="AN186" s="290" t="str">
        <f>IF(ISERROR(VLOOKUP(AL186,'Listas Ley Transparencia'!$H$3:$M$17,2,0)),"",VLOOKUP(AL186,'Listas Ley Transparencia'!$H$3:$M$17,2,0))</f>
        <v/>
      </c>
      <c r="AO186" s="291" t="str">
        <f>IF(ISERROR(VLOOKUP(AL186,'Listas Ley Transparencia'!$H$3:$M$17,3,0)),"",VLOOKUP(AL186,'Listas Ley Transparencia'!$H$3:$M$17,3,0))</f>
        <v/>
      </c>
      <c r="AP186" s="291" t="str">
        <f>IF(ISERROR(VLOOKUP(AL186,'Listas Ley Transparencia'!$H$3:$M$17,4,0)),"",VLOOKUP(AL186,'Listas Ley Transparencia'!$H$3:$M$17,4,0))</f>
        <v/>
      </c>
      <c r="AQ186" s="292" t="str">
        <f>IF(ISERROR(VLOOKUP(AL186,'Listas Ley Transparencia'!$H$3:$M$17,6,0)),"",VLOOKUP(AL186,'Listas Ley Transparencia'!$H$3:$M$17,6,0))</f>
        <v/>
      </c>
      <c r="AR186" s="276"/>
      <c r="AS186" s="249"/>
      <c r="AT186" s="277"/>
      <c r="AU186" s="277"/>
      <c r="AV186" s="240"/>
      <c r="AW186" s="300"/>
      <c r="AX186" s="301"/>
      <c r="AY186" s="302"/>
      <c r="AZ186" s="302"/>
      <c r="BA186" s="303" t="str">
        <f t="shared" si="6"/>
        <v>No</v>
      </c>
    </row>
    <row r="187" spans="1:53" ht="93" customHeight="1">
      <c r="A187" s="241">
        <v>186</v>
      </c>
      <c r="B187" s="242"/>
      <c r="C187" s="242"/>
      <c r="D187" s="242"/>
      <c r="E187" s="243"/>
      <c r="F187" s="242"/>
      <c r="G187" s="242"/>
      <c r="H187" s="242"/>
      <c r="I187" s="252"/>
      <c r="J187" s="252"/>
      <c r="K187" s="245"/>
      <c r="L187" s="246"/>
      <c r="M187" s="267"/>
      <c r="N187" s="270"/>
      <c r="O187" s="269">
        <f>IFERROR(VLOOKUP(N187,'Listas Generales'!$B$25:$C$29,2,0),0)</f>
        <v>0</v>
      </c>
      <c r="P187" s="270"/>
      <c r="Q187" s="269">
        <f>IFERROR(VLOOKUP(P187,'Listas Generales'!$B$32:$C$36,2,0),0)</f>
        <v>0</v>
      </c>
      <c r="R187" s="270"/>
      <c r="S187" s="269">
        <f>IFERROR(VLOOKUP(R187,'Listas Generales'!$B$40:$C$44,2,0),0)</f>
        <v>0</v>
      </c>
      <c r="T187" s="271">
        <f t="shared" si="5"/>
        <v>0</v>
      </c>
      <c r="U187" s="270" t="str">
        <f>IFERROR(VLOOKUP(T187,'Listas Generales'!$B$4:$C$7,2,0),"-")</f>
        <v>Sin clasificar</v>
      </c>
      <c r="V187" s="247"/>
      <c r="W187" s="276"/>
      <c r="X187" s="277"/>
      <c r="Y187" s="277"/>
      <c r="Z187" s="277"/>
      <c r="AA187" s="277"/>
      <c r="AB187" s="278"/>
      <c r="AC187" s="287"/>
      <c r="AD187" s="282"/>
      <c r="AE187" s="282"/>
      <c r="AF187" s="282"/>
      <c r="AG187" s="282"/>
      <c r="AH187" s="285"/>
      <c r="AI187" s="312"/>
      <c r="AJ187" s="285"/>
      <c r="AK187" s="312"/>
      <c r="AL187" s="282"/>
      <c r="AM187" s="250"/>
      <c r="AN187" s="290" t="str">
        <f>IF(ISERROR(VLOOKUP(AL187,'Listas Ley Transparencia'!$H$3:$M$17,2,0)),"",VLOOKUP(AL187,'Listas Ley Transparencia'!$H$3:$M$17,2,0))</f>
        <v/>
      </c>
      <c r="AO187" s="291" t="str">
        <f>IF(ISERROR(VLOOKUP(AL187,'Listas Ley Transparencia'!$H$3:$M$17,3,0)),"",VLOOKUP(AL187,'Listas Ley Transparencia'!$H$3:$M$17,3,0))</f>
        <v/>
      </c>
      <c r="AP187" s="291" t="str">
        <f>IF(ISERROR(VLOOKUP(AL187,'Listas Ley Transparencia'!$H$3:$M$17,4,0)),"",VLOOKUP(AL187,'Listas Ley Transparencia'!$H$3:$M$17,4,0))</f>
        <v/>
      </c>
      <c r="AQ187" s="292" t="str">
        <f>IF(ISERROR(VLOOKUP(AL187,'Listas Ley Transparencia'!$H$3:$M$17,6,0)),"",VLOOKUP(AL187,'Listas Ley Transparencia'!$H$3:$M$17,6,0))</f>
        <v/>
      </c>
      <c r="AR187" s="276"/>
      <c r="AS187" s="249"/>
      <c r="AT187" s="277"/>
      <c r="AU187" s="277"/>
      <c r="AV187" s="240"/>
      <c r="AW187" s="300"/>
      <c r="AX187" s="301"/>
      <c r="AY187" s="302"/>
      <c r="AZ187" s="302"/>
      <c r="BA187" s="303" t="str">
        <f t="shared" si="6"/>
        <v>No</v>
      </c>
    </row>
    <row r="188" spans="1:53" ht="93" customHeight="1">
      <c r="A188" s="241">
        <v>187</v>
      </c>
      <c r="B188" s="242"/>
      <c r="C188" s="242"/>
      <c r="D188" s="242"/>
      <c r="E188" s="243"/>
      <c r="F188" s="242"/>
      <c r="G188" s="242"/>
      <c r="H188" s="242"/>
      <c r="I188" s="252"/>
      <c r="J188" s="252"/>
      <c r="K188" s="245"/>
      <c r="L188" s="246"/>
      <c r="M188" s="267"/>
      <c r="N188" s="270"/>
      <c r="O188" s="269">
        <f>IFERROR(VLOOKUP(N188,'Listas Generales'!$B$25:$C$29,2,0),0)</f>
        <v>0</v>
      </c>
      <c r="P188" s="270"/>
      <c r="Q188" s="269">
        <f>IFERROR(VLOOKUP(P188,'Listas Generales'!$B$32:$C$36,2,0),0)</f>
        <v>0</v>
      </c>
      <c r="R188" s="270"/>
      <c r="S188" s="269">
        <f>IFERROR(VLOOKUP(R188,'Listas Generales'!$B$40:$C$44,2,0),0)</f>
        <v>0</v>
      </c>
      <c r="T188" s="271">
        <f t="shared" si="5"/>
        <v>0</v>
      </c>
      <c r="U188" s="270" t="str">
        <f>IFERROR(VLOOKUP(T188,'Listas Generales'!$B$4:$C$7,2,0),"-")</f>
        <v>Sin clasificar</v>
      </c>
      <c r="V188" s="247"/>
      <c r="W188" s="276"/>
      <c r="X188" s="277"/>
      <c r="Y188" s="277"/>
      <c r="Z188" s="277"/>
      <c r="AA188" s="277"/>
      <c r="AB188" s="278"/>
      <c r="AC188" s="287"/>
      <c r="AD188" s="282"/>
      <c r="AE188" s="282"/>
      <c r="AF188" s="282"/>
      <c r="AG188" s="282"/>
      <c r="AH188" s="285"/>
      <c r="AI188" s="312"/>
      <c r="AJ188" s="285"/>
      <c r="AK188" s="312"/>
      <c r="AL188" s="282"/>
      <c r="AM188" s="250"/>
      <c r="AN188" s="290" t="str">
        <f>IF(ISERROR(VLOOKUP(AL188,'Listas Ley Transparencia'!$H$3:$M$17,2,0)),"",VLOOKUP(AL188,'Listas Ley Transparencia'!$H$3:$M$17,2,0))</f>
        <v/>
      </c>
      <c r="AO188" s="291" t="str">
        <f>IF(ISERROR(VLOOKUP(AL188,'Listas Ley Transparencia'!$H$3:$M$17,3,0)),"",VLOOKUP(AL188,'Listas Ley Transparencia'!$H$3:$M$17,3,0))</f>
        <v/>
      </c>
      <c r="AP188" s="291" t="str">
        <f>IF(ISERROR(VLOOKUP(AL188,'Listas Ley Transparencia'!$H$3:$M$17,4,0)),"",VLOOKUP(AL188,'Listas Ley Transparencia'!$H$3:$M$17,4,0))</f>
        <v/>
      </c>
      <c r="AQ188" s="292" t="str">
        <f>IF(ISERROR(VLOOKUP(AL188,'Listas Ley Transparencia'!$H$3:$M$17,6,0)),"",VLOOKUP(AL188,'Listas Ley Transparencia'!$H$3:$M$17,6,0))</f>
        <v/>
      </c>
      <c r="AR188" s="276"/>
      <c r="AS188" s="249"/>
      <c r="AT188" s="277"/>
      <c r="AU188" s="277"/>
      <c r="AV188" s="240"/>
      <c r="AW188" s="300"/>
      <c r="AX188" s="301"/>
      <c r="AY188" s="302"/>
      <c r="AZ188" s="302"/>
      <c r="BA188" s="303" t="str">
        <f t="shared" si="6"/>
        <v>No</v>
      </c>
    </row>
    <row r="189" spans="1:53" ht="93" customHeight="1">
      <c r="A189" s="241">
        <v>188</v>
      </c>
      <c r="B189" s="242"/>
      <c r="C189" s="242"/>
      <c r="D189" s="242"/>
      <c r="E189" s="243"/>
      <c r="F189" s="242"/>
      <c r="G189" s="242"/>
      <c r="H189" s="242"/>
      <c r="I189" s="252"/>
      <c r="J189" s="252"/>
      <c r="K189" s="245"/>
      <c r="L189" s="246"/>
      <c r="M189" s="267"/>
      <c r="N189" s="270"/>
      <c r="O189" s="269">
        <f>IFERROR(VLOOKUP(N189,'Listas Generales'!$B$25:$C$29,2,0),0)</f>
        <v>0</v>
      </c>
      <c r="P189" s="270"/>
      <c r="Q189" s="269">
        <f>IFERROR(VLOOKUP(P189,'Listas Generales'!$B$32:$C$36,2,0),0)</f>
        <v>0</v>
      </c>
      <c r="R189" s="270"/>
      <c r="S189" s="269">
        <f>IFERROR(VLOOKUP(R189,'Listas Generales'!$B$40:$C$44,2,0),0)</f>
        <v>0</v>
      </c>
      <c r="T189" s="271">
        <f t="shared" si="5"/>
        <v>0</v>
      </c>
      <c r="U189" s="270" t="str">
        <f>IFERROR(VLOOKUP(T189,'Listas Generales'!$B$4:$C$7,2,0),"-")</f>
        <v>Sin clasificar</v>
      </c>
      <c r="V189" s="247"/>
      <c r="W189" s="276"/>
      <c r="X189" s="277"/>
      <c r="Y189" s="277"/>
      <c r="Z189" s="277"/>
      <c r="AA189" s="277"/>
      <c r="AB189" s="278"/>
      <c r="AC189" s="287"/>
      <c r="AD189" s="282"/>
      <c r="AE189" s="282"/>
      <c r="AF189" s="282"/>
      <c r="AG189" s="282"/>
      <c r="AH189" s="285"/>
      <c r="AI189" s="312"/>
      <c r="AJ189" s="285"/>
      <c r="AK189" s="312"/>
      <c r="AL189" s="282"/>
      <c r="AM189" s="250"/>
      <c r="AN189" s="290" t="str">
        <f>IF(ISERROR(VLOOKUP(AL189,'Listas Ley Transparencia'!$H$3:$M$17,2,0)),"",VLOOKUP(AL189,'Listas Ley Transparencia'!$H$3:$M$17,2,0))</f>
        <v/>
      </c>
      <c r="AO189" s="291" t="str">
        <f>IF(ISERROR(VLOOKUP(AL189,'Listas Ley Transparencia'!$H$3:$M$17,3,0)),"",VLOOKUP(AL189,'Listas Ley Transparencia'!$H$3:$M$17,3,0))</f>
        <v/>
      </c>
      <c r="AP189" s="291" t="str">
        <f>IF(ISERROR(VLOOKUP(AL189,'Listas Ley Transparencia'!$H$3:$M$17,4,0)),"",VLOOKUP(AL189,'Listas Ley Transparencia'!$H$3:$M$17,4,0))</f>
        <v/>
      </c>
      <c r="AQ189" s="292" t="str">
        <f>IF(ISERROR(VLOOKUP(AL189,'Listas Ley Transparencia'!$H$3:$M$17,6,0)),"",VLOOKUP(AL189,'Listas Ley Transparencia'!$H$3:$M$17,6,0))</f>
        <v/>
      </c>
      <c r="AR189" s="276"/>
      <c r="AS189" s="249"/>
      <c r="AT189" s="277"/>
      <c r="AU189" s="277"/>
      <c r="AV189" s="240"/>
      <c r="AW189" s="300"/>
      <c r="AX189" s="301"/>
      <c r="AY189" s="302"/>
      <c r="AZ189" s="302"/>
      <c r="BA189" s="303" t="str">
        <f t="shared" si="6"/>
        <v>No</v>
      </c>
    </row>
    <row r="190" spans="1:53" ht="93" customHeight="1">
      <c r="A190" s="241">
        <v>189</v>
      </c>
      <c r="B190" s="242"/>
      <c r="C190" s="242"/>
      <c r="D190" s="242"/>
      <c r="E190" s="243"/>
      <c r="F190" s="242"/>
      <c r="G190" s="242"/>
      <c r="H190" s="242"/>
      <c r="I190" s="252"/>
      <c r="J190" s="252"/>
      <c r="K190" s="245"/>
      <c r="L190" s="246"/>
      <c r="M190" s="267"/>
      <c r="N190" s="270"/>
      <c r="O190" s="269">
        <f>IFERROR(VLOOKUP(N190,'Listas Generales'!$B$25:$C$29,2,0),0)</f>
        <v>0</v>
      </c>
      <c r="P190" s="270"/>
      <c r="Q190" s="269">
        <f>IFERROR(VLOOKUP(P190,'Listas Generales'!$B$32:$C$36,2,0),0)</f>
        <v>0</v>
      </c>
      <c r="R190" s="270"/>
      <c r="S190" s="269">
        <f>IFERROR(VLOOKUP(R190,'Listas Generales'!$B$40:$C$44,2,0),0)</f>
        <v>0</v>
      </c>
      <c r="T190" s="271">
        <f t="shared" si="5"/>
        <v>0</v>
      </c>
      <c r="U190" s="270" t="str">
        <f>IFERROR(VLOOKUP(T190,'Listas Generales'!$B$4:$C$7,2,0),"-")</f>
        <v>Sin clasificar</v>
      </c>
      <c r="V190" s="247"/>
      <c r="W190" s="276"/>
      <c r="X190" s="277"/>
      <c r="Y190" s="277"/>
      <c r="Z190" s="277"/>
      <c r="AA190" s="277"/>
      <c r="AB190" s="278"/>
      <c r="AC190" s="287"/>
      <c r="AD190" s="282"/>
      <c r="AE190" s="282"/>
      <c r="AF190" s="282"/>
      <c r="AG190" s="282"/>
      <c r="AH190" s="285"/>
      <c r="AI190" s="312"/>
      <c r="AJ190" s="285"/>
      <c r="AK190" s="312"/>
      <c r="AL190" s="282"/>
      <c r="AM190" s="250"/>
      <c r="AN190" s="290" t="str">
        <f>IF(ISERROR(VLOOKUP(AL190,'Listas Ley Transparencia'!$H$3:$M$17,2,0)),"",VLOOKUP(AL190,'Listas Ley Transparencia'!$H$3:$M$17,2,0))</f>
        <v/>
      </c>
      <c r="AO190" s="291" t="str">
        <f>IF(ISERROR(VLOOKUP(AL190,'Listas Ley Transparencia'!$H$3:$M$17,3,0)),"",VLOOKUP(AL190,'Listas Ley Transparencia'!$H$3:$M$17,3,0))</f>
        <v/>
      </c>
      <c r="AP190" s="291" t="str">
        <f>IF(ISERROR(VLOOKUP(AL190,'Listas Ley Transparencia'!$H$3:$M$17,4,0)),"",VLOOKUP(AL190,'Listas Ley Transparencia'!$H$3:$M$17,4,0))</f>
        <v/>
      </c>
      <c r="AQ190" s="292" t="str">
        <f>IF(ISERROR(VLOOKUP(AL190,'Listas Ley Transparencia'!$H$3:$M$17,6,0)),"",VLOOKUP(AL190,'Listas Ley Transparencia'!$H$3:$M$17,6,0))</f>
        <v/>
      </c>
      <c r="AR190" s="276"/>
      <c r="AS190" s="249"/>
      <c r="AT190" s="277"/>
      <c r="AU190" s="277"/>
      <c r="AV190" s="240"/>
      <c r="AW190" s="300"/>
      <c r="AX190" s="301"/>
      <c r="AY190" s="302"/>
      <c r="AZ190" s="302"/>
      <c r="BA190" s="303" t="str">
        <f t="shared" si="6"/>
        <v>No</v>
      </c>
    </row>
    <row r="191" spans="1:53" ht="93" customHeight="1">
      <c r="A191" s="241">
        <v>190</v>
      </c>
      <c r="B191" s="242"/>
      <c r="C191" s="242"/>
      <c r="D191" s="242"/>
      <c r="E191" s="243"/>
      <c r="F191" s="242"/>
      <c r="G191" s="242"/>
      <c r="H191" s="242"/>
      <c r="I191" s="252"/>
      <c r="J191" s="252"/>
      <c r="K191" s="245"/>
      <c r="L191" s="246"/>
      <c r="M191" s="267"/>
      <c r="N191" s="270"/>
      <c r="O191" s="269">
        <f>IFERROR(VLOOKUP(N191,'Listas Generales'!$B$25:$C$29,2,0),0)</f>
        <v>0</v>
      </c>
      <c r="P191" s="270"/>
      <c r="Q191" s="269">
        <f>IFERROR(VLOOKUP(P191,'Listas Generales'!$B$32:$C$36,2,0),0)</f>
        <v>0</v>
      </c>
      <c r="R191" s="270"/>
      <c r="S191" s="269">
        <f>IFERROR(VLOOKUP(R191,'Listas Generales'!$B$40:$C$44,2,0),0)</f>
        <v>0</v>
      </c>
      <c r="T191" s="271">
        <f t="shared" si="5"/>
        <v>0</v>
      </c>
      <c r="U191" s="270" t="str">
        <f>IFERROR(VLOOKUP(T191,'Listas Generales'!$B$4:$C$7,2,0),"-")</f>
        <v>Sin clasificar</v>
      </c>
      <c r="V191" s="247"/>
      <c r="W191" s="276"/>
      <c r="X191" s="277"/>
      <c r="Y191" s="277"/>
      <c r="Z191" s="277"/>
      <c r="AA191" s="277"/>
      <c r="AB191" s="278"/>
      <c r="AC191" s="287"/>
      <c r="AD191" s="282"/>
      <c r="AE191" s="282"/>
      <c r="AF191" s="282"/>
      <c r="AG191" s="282"/>
      <c r="AH191" s="285"/>
      <c r="AI191" s="312"/>
      <c r="AJ191" s="285"/>
      <c r="AK191" s="312"/>
      <c r="AL191" s="282"/>
      <c r="AM191" s="250"/>
      <c r="AN191" s="290" t="str">
        <f>IF(ISERROR(VLOOKUP(AL191,'Listas Ley Transparencia'!$H$3:$M$17,2,0)),"",VLOOKUP(AL191,'Listas Ley Transparencia'!$H$3:$M$17,2,0))</f>
        <v/>
      </c>
      <c r="AO191" s="291" t="str">
        <f>IF(ISERROR(VLOOKUP(AL191,'Listas Ley Transparencia'!$H$3:$M$17,3,0)),"",VLOOKUP(AL191,'Listas Ley Transparencia'!$H$3:$M$17,3,0))</f>
        <v/>
      </c>
      <c r="AP191" s="291" t="str">
        <f>IF(ISERROR(VLOOKUP(AL191,'Listas Ley Transparencia'!$H$3:$M$17,4,0)),"",VLOOKUP(AL191,'Listas Ley Transparencia'!$H$3:$M$17,4,0))</f>
        <v/>
      </c>
      <c r="AQ191" s="292" t="str">
        <f>IF(ISERROR(VLOOKUP(AL191,'Listas Ley Transparencia'!$H$3:$M$17,6,0)),"",VLOOKUP(AL191,'Listas Ley Transparencia'!$H$3:$M$17,6,0))</f>
        <v/>
      </c>
      <c r="AR191" s="276"/>
      <c r="AS191" s="249"/>
      <c r="AT191" s="277"/>
      <c r="AU191" s="277"/>
      <c r="AV191" s="240"/>
      <c r="AW191" s="300"/>
      <c r="AX191" s="301"/>
      <c r="AY191" s="302"/>
      <c r="AZ191" s="302"/>
      <c r="BA191" s="303" t="str">
        <f t="shared" si="6"/>
        <v>No</v>
      </c>
    </row>
    <row r="192" spans="1:53" ht="93" customHeight="1">
      <c r="A192" s="241">
        <v>191</v>
      </c>
      <c r="B192" s="242"/>
      <c r="C192" s="242"/>
      <c r="D192" s="242"/>
      <c r="E192" s="243"/>
      <c r="F192" s="242"/>
      <c r="G192" s="242"/>
      <c r="H192" s="242"/>
      <c r="I192" s="252"/>
      <c r="J192" s="252"/>
      <c r="K192" s="245"/>
      <c r="L192" s="246"/>
      <c r="M192" s="267"/>
      <c r="N192" s="270"/>
      <c r="O192" s="269">
        <f>IFERROR(VLOOKUP(N192,'Listas Generales'!$B$25:$C$29,2,0),0)</f>
        <v>0</v>
      </c>
      <c r="P192" s="270"/>
      <c r="Q192" s="269">
        <f>IFERROR(VLOOKUP(P192,'Listas Generales'!$B$32:$C$36,2,0),0)</f>
        <v>0</v>
      </c>
      <c r="R192" s="270"/>
      <c r="S192" s="269">
        <f>IFERROR(VLOOKUP(R192,'Listas Generales'!$B$40:$C$44,2,0),0)</f>
        <v>0</v>
      </c>
      <c r="T192" s="271">
        <f t="shared" si="5"/>
        <v>0</v>
      </c>
      <c r="U192" s="270" t="str">
        <f>IFERROR(VLOOKUP(T192,'Listas Generales'!$B$4:$C$7,2,0),"-")</f>
        <v>Sin clasificar</v>
      </c>
      <c r="V192" s="247"/>
      <c r="W192" s="276"/>
      <c r="X192" s="277"/>
      <c r="Y192" s="277"/>
      <c r="Z192" s="277"/>
      <c r="AA192" s="277"/>
      <c r="AB192" s="278"/>
      <c r="AC192" s="287"/>
      <c r="AD192" s="282"/>
      <c r="AE192" s="282"/>
      <c r="AF192" s="282"/>
      <c r="AG192" s="282"/>
      <c r="AH192" s="285"/>
      <c r="AI192" s="312"/>
      <c r="AJ192" s="285"/>
      <c r="AK192" s="312"/>
      <c r="AL192" s="282"/>
      <c r="AM192" s="250"/>
      <c r="AN192" s="290" t="str">
        <f>IF(ISERROR(VLOOKUP(AL192,'Listas Ley Transparencia'!$H$3:$M$17,2,0)),"",VLOOKUP(AL192,'Listas Ley Transparencia'!$H$3:$M$17,2,0))</f>
        <v/>
      </c>
      <c r="AO192" s="291" t="str">
        <f>IF(ISERROR(VLOOKUP(AL192,'Listas Ley Transparencia'!$H$3:$M$17,3,0)),"",VLOOKUP(AL192,'Listas Ley Transparencia'!$H$3:$M$17,3,0))</f>
        <v/>
      </c>
      <c r="AP192" s="291" t="str">
        <f>IF(ISERROR(VLOOKUP(AL192,'Listas Ley Transparencia'!$H$3:$M$17,4,0)),"",VLOOKUP(AL192,'Listas Ley Transparencia'!$H$3:$M$17,4,0))</f>
        <v/>
      </c>
      <c r="AQ192" s="292" t="str">
        <f>IF(ISERROR(VLOOKUP(AL192,'Listas Ley Transparencia'!$H$3:$M$17,6,0)),"",VLOOKUP(AL192,'Listas Ley Transparencia'!$H$3:$M$17,6,0))</f>
        <v/>
      </c>
      <c r="AR192" s="276"/>
      <c r="AS192" s="249"/>
      <c r="AT192" s="277"/>
      <c r="AU192" s="277"/>
      <c r="AV192" s="240"/>
      <c r="AW192" s="300"/>
      <c r="AX192" s="301"/>
      <c r="AY192" s="302"/>
      <c r="AZ192" s="302"/>
      <c r="BA192" s="303" t="str">
        <f t="shared" si="6"/>
        <v>No</v>
      </c>
    </row>
    <row r="193" spans="1:53" ht="93" customHeight="1">
      <c r="A193" s="241">
        <v>192</v>
      </c>
      <c r="B193" s="242"/>
      <c r="C193" s="242"/>
      <c r="D193" s="242"/>
      <c r="E193" s="243"/>
      <c r="F193" s="242"/>
      <c r="G193" s="242"/>
      <c r="H193" s="242"/>
      <c r="I193" s="252"/>
      <c r="J193" s="252"/>
      <c r="K193" s="245"/>
      <c r="L193" s="246"/>
      <c r="M193" s="267"/>
      <c r="N193" s="270"/>
      <c r="O193" s="269">
        <f>IFERROR(VLOOKUP(N193,'Listas Generales'!$B$25:$C$29,2,0),0)</f>
        <v>0</v>
      </c>
      <c r="P193" s="270"/>
      <c r="Q193" s="269">
        <f>IFERROR(VLOOKUP(P193,'Listas Generales'!$B$32:$C$36,2,0),0)</f>
        <v>0</v>
      </c>
      <c r="R193" s="270"/>
      <c r="S193" s="269">
        <f>IFERROR(VLOOKUP(R193,'Listas Generales'!$B$40:$C$44,2,0),0)</f>
        <v>0</v>
      </c>
      <c r="T193" s="271">
        <f t="shared" si="5"/>
        <v>0</v>
      </c>
      <c r="U193" s="270" t="str">
        <f>IFERROR(VLOOKUP(T193,'Listas Generales'!$B$4:$C$7,2,0),"-")</f>
        <v>Sin clasificar</v>
      </c>
      <c r="V193" s="247"/>
      <c r="W193" s="276"/>
      <c r="X193" s="277"/>
      <c r="Y193" s="277"/>
      <c r="Z193" s="277"/>
      <c r="AA193" s="277"/>
      <c r="AB193" s="278"/>
      <c r="AC193" s="287"/>
      <c r="AD193" s="282"/>
      <c r="AE193" s="282"/>
      <c r="AF193" s="282"/>
      <c r="AG193" s="282"/>
      <c r="AH193" s="285"/>
      <c r="AI193" s="312"/>
      <c r="AJ193" s="285"/>
      <c r="AK193" s="312"/>
      <c r="AL193" s="282"/>
      <c r="AM193" s="250"/>
      <c r="AN193" s="290" t="str">
        <f>IF(ISERROR(VLOOKUP(AL193,'Listas Ley Transparencia'!$H$3:$M$17,2,0)),"",VLOOKUP(AL193,'Listas Ley Transparencia'!$H$3:$M$17,2,0))</f>
        <v/>
      </c>
      <c r="AO193" s="291" t="str">
        <f>IF(ISERROR(VLOOKUP(AL193,'Listas Ley Transparencia'!$H$3:$M$17,3,0)),"",VLOOKUP(AL193,'Listas Ley Transparencia'!$H$3:$M$17,3,0))</f>
        <v/>
      </c>
      <c r="AP193" s="291" t="str">
        <f>IF(ISERROR(VLOOKUP(AL193,'Listas Ley Transparencia'!$H$3:$M$17,4,0)),"",VLOOKUP(AL193,'Listas Ley Transparencia'!$H$3:$M$17,4,0))</f>
        <v/>
      </c>
      <c r="AQ193" s="292" t="str">
        <f>IF(ISERROR(VLOOKUP(AL193,'Listas Ley Transparencia'!$H$3:$M$17,6,0)),"",VLOOKUP(AL193,'Listas Ley Transparencia'!$H$3:$M$17,6,0))</f>
        <v/>
      </c>
      <c r="AR193" s="276"/>
      <c r="AS193" s="249"/>
      <c r="AT193" s="277"/>
      <c r="AU193" s="277"/>
      <c r="AV193" s="240"/>
      <c r="AW193" s="300"/>
      <c r="AX193" s="301"/>
      <c r="AY193" s="302"/>
      <c r="AZ193" s="302"/>
      <c r="BA193" s="303" t="str">
        <f t="shared" si="6"/>
        <v>No</v>
      </c>
    </row>
    <row r="194" spans="1:53" ht="93" customHeight="1">
      <c r="A194" s="241">
        <v>193</v>
      </c>
      <c r="B194" s="242"/>
      <c r="C194" s="242"/>
      <c r="D194" s="242"/>
      <c r="E194" s="243"/>
      <c r="F194" s="242"/>
      <c r="G194" s="242"/>
      <c r="H194" s="242"/>
      <c r="I194" s="252"/>
      <c r="J194" s="252"/>
      <c r="K194" s="245"/>
      <c r="L194" s="246"/>
      <c r="M194" s="267"/>
      <c r="N194" s="270"/>
      <c r="O194" s="269">
        <f>IFERROR(VLOOKUP(N194,'Listas Generales'!$B$25:$C$29,2,0),0)</f>
        <v>0</v>
      </c>
      <c r="P194" s="270"/>
      <c r="Q194" s="269">
        <f>IFERROR(VLOOKUP(P194,'Listas Generales'!$B$32:$C$36,2,0),0)</f>
        <v>0</v>
      </c>
      <c r="R194" s="270"/>
      <c r="S194" s="269">
        <f>IFERROR(VLOOKUP(R194,'Listas Generales'!$B$40:$C$44,2,0),0)</f>
        <v>0</v>
      </c>
      <c r="T194" s="271">
        <f t="shared" ref="T194:T257" si="7">IF(OR(O194=0,Q194=0,S194=0),0,IF(AND(O194=1,Q194=1,S194=1),1,(IF(OR(AND(O194=5,Q194=5),AND(Q194=5,S194=5),AND(O194=5,S194=5),AND(O194=5,Q194=5,S194=5)),5,3))))</f>
        <v>0</v>
      </c>
      <c r="U194" s="270" t="str">
        <f>IFERROR(VLOOKUP(T194,'Listas Generales'!$B$4:$C$7,2,0),"-")</f>
        <v>Sin clasificar</v>
      </c>
      <c r="V194" s="247"/>
      <c r="W194" s="276"/>
      <c r="X194" s="277"/>
      <c r="Y194" s="277"/>
      <c r="Z194" s="277"/>
      <c r="AA194" s="277"/>
      <c r="AB194" s="278"/>
      <c r="AC194" s="287"/>
      <c r="AD194" s="282"/>
      <c r="AE194" s="282"/>
      <c r="AF194" s="282"/>
      <c r="AG194" s="282"/>
      <c r="AH194" s="285"/>
      <c r="AI194" s="312"/>
      <c r="AJ194" s="285"/>
      <c r="AK194" s="312"/>
      <c r="AL194" s="282"/>
      <c r="AM194" s="250"/>
      <c r="AN194" s="290" t="str">
        <f>IF(ISERROR(VLOOKUP(AL194,'Listas Ley Transparencia'!$H$3:$M$17,2,0)),"",VLOOKUP(AL194,'Listas Ley Transparencia'!$H$3:$M$17,2,0))</f>
        <v/>
      </c>
      <c r="AO194" s="291" t="str">
        <f>IF(ISERROR(VLOOKUP(AL194,'Listas Ley Transparencia'!$H$3:$M$17,3,0)),"",VLOOKUP(AL194,'Listas Ley Transparencia'!$H$3:$M$17,3,0))</f>
        <v/>
      </c>
      <c r="AP194" s="291" t="str">
        <f>IF(ISERROR(VLOOKUP(AL194,'Listas Ley Transparencia'!$H$3:$M$17,4,0)),"",VLOOKUP(AL194,'Listas Ley Transparencia'!$H$3:$M$17,4,0))</f>
        <v/>
      </c>
      <c r="AQ194" s="292" t="str">
        <f>IF(ISERROR(VLOOKUP(AL194,'Listas Ley Transparencia'!$H$3:$M$17,6,0)),"",VLOOKUP(AL194,'Listas Ley Transparencia'!$H$3:$M$17,6,0))</f>
        <v/>
      </c>
      <c r="AR194" s="276"/>
      <c r="AS194" s="249"/>
      <c r="AT194" s="277"/>
      <c r="AU194" s="277"/>
      <c r="AV194" s="240"/>
      <c r="AW194" s="300"/>
      <c r="AX194" s="301"/>
      <c r="AY194" s="302"/>
      <c r="AZ194" s="302"/>
      <c r="BA194" s="303" t="str">
        <f t="shared" ref="BA194:BA257" si="8">IF(OR(AX194="Si",AY194="Si",AZ194="Si"),"Si","No")</f>
        <v>No</v>
      </c>
    </row>
    <row r="195" spans="1:53" ht="93" customHeight="1">
      <c r="A195" s="241">
        <v>194</v>
      </c>
      <c r="B195" s="242"/>
      <c r="C195" s="242"/>
      <c r="D195" s="242"/>
      <c r="E195" s="243"/>
      <c r="F195" s="242"/>
      <c r="G195" s="242"/>
      <c r="H195" s="242"/>
      <c r="I195" s="252"/>
      <c r="J195" s="252"/>
      <c r="K195" s="245"/>
      <c r="L195" s="246"/>
      <c r="M195" s="267"/>
      <c r="N195" s="270"/>
      <c r="O195" s="269">
        <f>IFERROR(VLOOKUP(N195,'Listas Generales'!$B$25:$C$29,2,0),0)</f>
        <v>0</v>
      </c>
      <c r="P195" s="270"/>
      <c r="Q195" s="269">
        <f>IFERROR(VLOOKUP(P195,'Listas Generales'!$B$32:$C$36,2,0),0)</f>
        <v>0</v>
      </c>
      <c r="R195" s="270"/>
      <c r="S195" s="269">
        <f>IFERROR(VLOOKUP(R195,'Listas Generales'!$B$40:$C$44,2,0),0)</f>
        <v>0</v>
      </c>
      <c r="T195" s="271">
        <f t="shared" si="7"/>
        <v>0</v>
      </c>
      <c r="U195" s="270" t="str">
        <f>IFERROR(VLOOKUP(T195,'Listas Generales'!$B$4:$C$7,2,0),"-")</f>
        <v>Sin clasificar</v>
      </c>
      <c r="V195" s="247"/>
      <c r="W195" s="276"/>
      <c r="X195" s="277"/>
      <c r="Y195" s="277"/>
      <c r="Z195" s="277"/>
      <c r="AA195" s="277"/>
      <c r="AB195" s="278"/>
      <c r="AC195" s="287"/>
      <c r="AD195" s="282"/>
      <c r="AE195" s="282"/>
      <c r="AF195" s="282"/>
      <c r="AG195" s="282"/>
      <c r="AH195" s="285"/>
      <c r="AI195" s="312"/>
      <c r="AJ195" s="285"/>
      <c r="AK195" s="312"/>
      <c r="AL195" s="282"/>
      <c r="AM195" s="250"/>
      <c r="AN195" s="290" t="str">
        <f>IF(ISERROR(VLOOKUP(AL195,'Listas Ley Transparencia'!$H$3:$M$17,2,0)),"",VLOOKUP(AL195,'Listas Ley Transparencia'!$H$3:$M$17,2,0))</f>
        <v/>
      </c>
      <c r="AO195" s="291" t="str">
        <f>IF(ISERROR(VLOOKUP(AL195,'Listas Ley Transparencia'!$H$3:$M$17,3,0)),"",VLOOKUP(AL195,'Listas Ley Transparencia'!$H$3:$M$17,3,0))</f>
        <v/>
      </c>
      <c r="AP195" s="291" t="str">
        <f>IF(ISERROR(VLOOKUP(AL195,'Listas Ley Transparencia'!$H$3:$M$17,4,0)),"",VLOOKUP(AL195,'Listas Ley Transparencia'!$H$3:$M$17,4,0))</f>
        <v/>
      </c>
      <c r="AQ195" s="292" t="str">
        <f>IF(ISERROR(VLOOKUP(AL195,'Listas Ley Transparencia'!$H$3:$M$17,6,0)),"",VLOOKUP(AL195,'Listas Ley Transparencia'!$H$3:$M$17,6,0))</f>
        <v/>
      </c>
      <c r="AR195" s="276"/>
      <c r="AS195" s="249"/>
      <c r="AT195" s="277"/>
      <c r="AU195" s="277"/>
      <c r="AV195" s="240"/>
      <c r="AW195" s="300"/>
      <c r="AX195" s="301"/>
      <c r="AY195" s="302"/>
      <c r="AZ195" s="302"/>
      <c r="BA195" s="303" t="str">
        <f t="shared" si="8"/>
        <v>No</v>
      </c>
    </row>
    <row r="196" spans="1:53" ht="93" customHeight="1">
      <c r="A196" s="241">
        <v>195</v>
      </c>
      <c r="B196" s="242"/>
      <c r="C196" s="242"/>
      <c r="D196" s="242"/>
      <c r="E196" s="243"/>
      <c r="F196" s="242"/>
      <c r="G196" s="242"/>
      <c r="H196" s="242"/>
      <c r="I196" s="252"/>
      <c r="J196" s="252"/>
      <c r="K196" s="245"/>
      <c r="L196" s="246"/>
      <c r="M196" s="267"/>
      <c r="N196" s="270"/>
      <c r="O196" s="269">
        <f>IFERROR(VLOOKUP(N196,'Listas Generales'!$B$25:$C$29,2,0),0)</f>
        <v>0</v>
      </c>
      <c r="P196" s="270"/>
      <c r="Q196" s="269">
        <f>IFERROR(VLOOKUP(P196,'Listas Generales'!$B$32:$C$36,2,0),0)</f>
        <v>0</v>
      </c>
      <c r="R196" s="270"/>
      <c r="S196" s="269">
        <f>IFERROR(VLOOKUP(R196,'Listas Generales'!$B$40:$C$44,2,0),0)</f>
        <v>0</v>
      </c>
      <c r="T196" s="271">
        <f t="shared" si="7"/>
        <v>0</v>
      </c>
      <c r="U196" s="270" t="str">
        <f>IFERROR(VLOOKUP(T196,'Listas Generales'!$B$4:$C$7,2,0),"-")</f>
        <v>Sin clasificar</v>
      </c>
      <c r="V196" s="247"/>
      <c r="W196" s="276"/>
      <c r="X196" s="277"/>
      <c r="Y196" s="277"/>
      <c r="Z196" s="277"/>
      <c r="AA196" s="277"/>
      <c r="AB196" s="278"/>
      <c r="AC196" s="287"/>
      <c r="AD196" s="282"/>
      <c r="AE196" s="282"/>
      <c r="AF196" s="282"/>
      <c r="AG196" s="282"/>
      <c r="AH196" s="285"/>
      <c r="AI196" s="312"/>
      <c r="AJ196" s="285"/>
      <c r="AK196" s="312"/>
      <c r="AL196" s="282"/>
      <c r="AM196" s="250"/>
      <c r="AN196" s="290" t="str">
        <f>IF(ISERROR(VLOOKUP(AL196,'Listas Ley Transparencia'!$H$3:$M$17,2,0)),"",VLOOKUP(AL196,'Listas Ley Transparencia'!$H$3:$M$17,2,0))</f>
        <v/>
      </c>
      <c r="AO196" s="291" t="str">
        <f>IF(ISERROR(VLOOKUP(AL196,'Listas Ley Transparencia'!$H$3:$M$17,3,0)),"",VLOOKUP(AL196,'Listas Ley Transparencia'!$H$3:$M$17,3,0))</f>
        <v/>
      </c>
      <c r="AP196" s="291" t="str">
        <f>IF(ISERROR(VLOOKUP(AL196,'Listas Ley Transparencia'!$H$3:$M$17,4,0)),"",VLOOKUP(AL196,'Listas Ley Transparencia'!$H$3:$M$17,4,0))</f>
        <v/>
      </c>
      <c r="AQ196" s="292" t="str">
        <f>IF(ISERROR(VLOOKUP(AL196,'Listas Ley Transparencia'!$H$3:$M$17,6,0)),"",VLOOKUP(AL196,'Listas Ley Transparencia'!$H$3:$M$17,6,0))</f>
        <v/>
      </c>
      <c r="AR196" s="276"/>
      <c r="AS196" s="249"/>
      <c r="AT196" s="277"/>
      <c r="AU196" s="277"/>
      <c r="AV196" s="240"/>
      <c r="AW196" s="300"/>
      <c r="AX196" s="301"/>
      <c r="AY196" s="302"/>
      <c r="AZ196" s="302"/>
      <c r="BA196" s="303" t="str">
        <f t="shared" si="8"/>
        <v>No</v>
      </c>
    </row>
    <row r="197" spans="1:53" ht="93" customHeight="1">
      <c r="A197" s="241">
        <v>196</v>
      </c>
      <c r="B197" s="242"/>
      <c r="C197" s="242"/>
      <c r="D197" s="242"/>
      <c r="E197" s="243"/>
      <c r="F197" s="242"/>
      <c r="G197" s="242"/>
      <c r="H197" s="242"/>
      <c r="I197" s="252"/>
      <c r="J197" s="252"/>
      <c r="K197" s="245"/>
      <c r="L197" s="246"/>
      <c r="M197" s="267"/>
      <c r="N197" s="270"/>
      <c r="O197" s="269">
        <f>IFERROR(VLOOKUP(N197,'Listas Generales'!$B$25:$C$29,2,0),0)</f>
        <v>0</v>
      </c>
      <c r="P197" s="270"/>
      <c r="Q197" s="269">
        <f>IFERROR(VLOOKUP(P197,'Listas Generales'!$B$32:$C$36,2,0),0)</f>
        <v>0</v>
      </c>
      <c r="R197" s="270"/>
      <c r="S197" s="269">
        <f>IFERROR(VLOOKUP(R197,'Listas Generales'!$B$40:$C$44,2,0),0)</f>
        <v>0</v>
      </c>
      <c r="T197" s="271">
        <f t="shared" si="7"/>
        <v>0</v>
      </c>
      <c r="U197" s="270" t="str">
        <f>IFERROR(VLOOKUP(T197,'Listas Generales'!$B$4:$C$7,2,0),"-")</f>
        <v>Sin clasificar</v>
      </c>
      <c r="V197" s="247"/>
      <c r="W197" s="276"/>
      <c r="X197" s="277"/>
      <c r="Y197" s="277"/>
      <c r="Z197" s="277"/>
      <c r="AA197" s="277"/>
      <c r="AB197" s="278"/>
      <c r="AC197" s="287"/>
      <c r="AD197" s="282"/>
      <c r="AE197" s="282"/>
      <c r="AF197" s="282"/>
      <c r="AG197" s="282"/>
      <c r="AH197" s="285"/>
      <c r="AI197" s="312"/>
      <c r="AJ197" s="285"/>
      <c r="AK197" s="312"/>
      <c r="AL197" s="282"/>
      <c r="AM197" s="250"/>
      <c r="AN197" s="290" t="str">
        <f>IF(ISERROR(VLOOKUP(AL197,'Listas Ley Transparencia'!$H$3:$M$17,2,0)),"",VLOOKUP(AL197,'Listas Ley Transparencia'!$H$3:$M$17,2,0))</f>
        <v/>
      </c>
      <c r="AO197" s="291" t="str">
        <f>IF(ISERROR(VLOOKUP(AL197,'Listas Ley Transparencia'!$H$3:$M$17,3,0)),"",VLOOKUP(AL197,'Listas Ley Transparencia'!$H$3:$M$17,3,0))</f>
        <v/>
      </c>
      <c r="AP197" s="291" t="str">
        <f>IF(ISERROR(VLOOKUP(AL197,'Listas Ley Transparencia'!$H$3:$M$17,4,0)),"",VLOOKUP(AL197,'Listas Ley Transparencia'!$H$3:$M$17,4,0))</f>
        <v/>
      </c>
      <c r="AQ197" s="292" t="str">
        <f>IF(ISERROR(VLOOKUP(AL197,'Listas Ley Transparencia'!$H$3:$M$17,6,0)),"",VLOOKUP(AL197,'Listas Ley Transparencia'!$H$3:$M$17,6,0))</f>
        <v/>
      </c>
      <c r="AR197" s="276"/>
      <c r="AS197" s="249"/>
      <c r="AT197" s="277"/>
      <c r="AU197" s="277"/>
      <c r="AV197" s="240"/>
      <c r="AW197" s="300"/>
      <c r="AX197" s="301"/>
      <c r="AY197" s="302"/>
      <c r="AZ197" s="302"/>
      <c r="BA197" s="303" t="str">
        <f t="shared" si="8"/>
        <v>No</v>
      </c>
    </row>
    <row r="198" spans="1:53" ht="93" customHeight="1">
      <c r="A198" s="241">
        <v>197</v>
      </c>
      <c r="B198" s="242"/>
      <c r="C198" s="242"/>
      <c r="D198" s="242"/>
      <c r="E198" s="243"/>
      <c r="F198" s="242"/>
      <c r="G198" s="242"/>
      <c r="H198" s="242"/>
      <c r="I198" s="252"/>
      <c r="J198" s="252"/>
      <c r="K198" s="245"/>
      <c r="L198" s="246"/>
      <c r="M198" s="267"/>
      <c r="N198" s="270"/>
      <c r="O198" s="269">
        <f>IFERROR(VLOOKUP(N198,'Listas Generales'!$B$25:$C$29,2,0),0)</f>
        <v>0</v>
      </c>
      <c r="P198" s="270"/>
      <c r="Q198" s="269">
        <f>IFERROR(VLOOKUP(P198,'Listas Generales'!$B$32:$C$36,2,0),0)</f>
        <v>0</v>
      </c>
      <c r="R198" s="270"/>
      <c r="S198" s="269">
        <f>IFERROR(VLOOKUP(R198,'Listas Generales'!$B$40:$C$44,2,0),0)</f>
        <v>0</v>
      </c>
      <c r="T198" s="271">
        <f t="shared" si="7"/>
        <v>0</v>
      </c>
      <c r="U198" s="270" t="str">
        <f>IFERROR(VLOOKUP(T198,'Listas Generales'!$B$4:$C$7,2,0),"-")</f>
        <v>Sin clasificar</v>
      </c>
      <c r="V198" s="247"/>
      <c r="W198" s="276"/>
      <c r="X198" s="277"/>
      <c r="Y198" s="277"/>
      <c r="Z198" s="277"/>
      <c r="AA198" s="277"/>
      <c r="AB198" s="278"/>
      <c r="AC198" s="287"/>
      <c r="AD198" s="282"/>
      <c r="AE198" s="282"/>
      <c r="AF198" s="282"/>
      <c r="AG198" s="282"/>
      <c r="AH198" s="285"/>
      <c r="AI198" s="312"/>
      <c r="AJ198" s="285"/>
      <c r="AK198" s="312"/>
      <c r="AL198" s="282"/>
      <c r="AM198" s="250"/>
      <c r="AN198" s="290" t="str">
        <f>IF(ISERROR(VLOOKUP(AL198,'Listas Ley Transparencia'!$H$3:$M$17,2,0)),"",VLOOKUP(AL198,'Listas Ley Transparencia'!$H$3:$M$17,2,0))</f>
        <v/>
      </c>
      <c r="AO198" s="291" t="str">
        <f>IF(ISERROR(VLOOKUP(AL198,'Listas Ley Transparencia'!$H$3:$M$17,3,0)),"",VLOOKUP(AL198,'Listas Ley Transparencia'!$H$3:$M$17,3,0))</f>
        <v/>
      </c>
      <c r="AP198" s="291" t="str">
        <f>IF(ISERROR(VLOOKUP(AL198,'Listas Ley Transparencia'!$H$3:$M$17,4,0)),"",VLOOKUP(AL198,'Listas Ley Transparencia'!$H$3:$M$17,4,0))</f>
        <v/>
      </c>
      <c r="AQ198" s="292" t="str">
        <f>IF(ISERROR(VLOOKUP(AL198,'Listas Ley Transparencia'!$H$3:$M$17,6,0)),"",VLOOKUP(AL198,'Listas Ley Transparencia'!$H$3:$M$17,6,0))</f>
        <v/>
      </c>
      <c r="AR198" s="276"/>
      <c r="AS198" s="249"/>
      <c r="AT198" s="277"/>
      <c r="AU198" s="277"/>
      <c r="AV198" s="240"/>
      <c r="AW198" s="300"/>
      <c r="AX198" s="301"/>
      <c r="AY198" s="302"/>
      <c r="AZ198" s="302"/>
      <c r="BA198" s="303" t="str">
        <f t="shared" si="8"/>
        <v>No</v>
      </c>
    </row>
    <row r="199" spans="1:53" ht="93" customHeight="1">
      <c r="A199" s="241">
        <v>198</v>
      </c>
      <c r="B199" s="242"/>
      <c r="C199" s="242"/>
      <c r="D199" s="242"/>
      <c r="E199" s="243"/>
      <c r="F199" s="242"/>
      <c r="G199" s="242"/>
      <c r="H199" s="242"/>
      <c r="I199" s="252"/>
      <c r="J199" s="252"/>
      <c r="K199" s="245"/>
      <c r="L199" s="246"/>
      <c r="M199" s="267"/>
      <c r="N199" s="270"/>
      <c r="O199" s="269">
        <f>IFERROR(VLOOKUP(N199,'Listas Generales'!$B$25:$C$29,2,0),0)</f>
        <v>0</v>
      </c>
      <c r="P199" s="270"/>
      <c r="Q199" s="269">
        <f>IFERROR(VLOOKUP(P199,'Listas Generales'!$B$32:$C$36,2,0),0)</f>
        <v>0</v>
      </c>
      <c r="R199" s="270"/>
      <c r="S199" s="269">
        <f>IFERROR(VLOOKUP(R199,'Listas Generales'!$B$40:$C$44,2,0),0)</f>
        <v>0</v>
      </c>
      <c r="T199" s="271">
        <f t="shared" si="7"/>
        <v>0</v>
      </c>
      <c r="U199" s="270" t="str">
        <f>IFERROR(VLOOKUP(T199,'Listas Generales'!$B$4:$C$7,2,0),"-")</f>
        <v>Sin clasificar</v>
      </c>
      <c r="V199" s="247"/>
      <c r="W199" s="276"/>
      <c r="X199" s="277"/>
      <c r="Y199" s="277"/>
      <c r="Z199" s="277"/>
      <c r="AA199" s="277"/>
      <c r="AB199" s="278"/>
      <c r="AC199" s="287"/>
      <c r="AD199" s="282"/>
      <c r="AE199" s="282"/>
      <c r="AF199" s="282"/>
      <c r="AG199" s="282"/>
      <c r="AH199" s="285"/>
      <c r="AI199" s="312"/>
      <c r="AJ199" s="285"/>
      <c r="AK199" s="312"/>
      <c r="AL199" s="282"/>
      <c r="AM199" s="250"/>
      <c r="AN199" s="290" t="str">
        <f>IF(ISERROR(VLOOKUP(AL199,'Listas Ley Transparencia'!$H$3:$M$17,2,0)),"",VLOOKUP(AL199,'Listas Ley Transparencia'!$H$3:$M$17,2,0))</f>
        <v/>
      </c>
      <c r="AO199" s="291" t="str">
        <f>IF(ISERROR(VLOOKUP(AL199,'Listas Ley Transparencia'!$H$3:$M$17,3,0)),"",VLOOKUP(AL199,'Listas Ley Transparencia'!$H$3:$M$17,3,0))</f>
        <v/>
      </c>
      <c r="AP199" s="291" t="str">
        <f>IF(ISERROR(VLOOKUP(AL199,'Listas Ley Transparencia'!$H$3:$M$17,4,0)),"",VLOOKUP(AL199,'Listas Ley Transparencia'!$H$3:$M$17,4,0))</f>
        <v/>
      </c>
      <c r="AQ199" s="292" t="str">
        <f>IF(ISERROR(VLOOKUP(AL199,'Listas Ley Transparencia'!$H$3:$M$17,6,0)),"",VLOOKUP(AL199,'Listas Ley Transparencia'!$H$3:$M$17,6,0))</f>
        <v/>
      </c>
      <c r="AR199" s="276"/>
      <c r="AS199" s="249"/>
      <c r="AT199" s="277"/>
      <c r="AU199" s="277"/>
      <c r="AV199" s="240"/>
      <c r="AW199" s="300"/>
      <c r="AX199" s="301"/>
      <c r="AY199" s="302"/>
      <c r="AZ199" s="302"/>
      <c r="BA199" s="303" t="str">
        <f t="shared" si="8"/>
        <v>No</v>
      </c>
    </row>
    <row r="200" spans="1:53" ht="93" customHeight="1">
      <c r="A200" s="241">
        <v>199</v>
      </c>
      <c r="B200" s="242"/>
      <c r="C200" s="242"/>
      <c r="D200" s="242"/>
      <c r="E200" s="243"/>
      <c r="F200" s="242"/>
      <c r="G200" s="242"/>
      <c r="H200" s="242"/>
      <c r="I200" s="252"/>
      <c r="J200" s="252"/>
      <c r="K200" s="245"/>
      <c r="L200" s="246"/>
      <c r="M200" s="267"/>
      <c r="N200" s="270"/>
      <c r="O200" s="269">
        <f>IFERROR(VLOOKUP(N200,'Listas Generales'!$B$25:$C$29,2,0),0)</f>
        <v>0</v>
      </c>
      <c r="P200" s="270"/>
      <c r="Q200" s="269">
        <f>IFERROR(VLOOKUP(P200,'Listas Generales'!$B$32:$C$36,2,0),0)</f>
        <v>0</v>
      </c>
      <c r="R200" s="270"/>
      <c r="S200" s="269">
        <f>IFERROR(VLOOKUP(R200,'Listas Generales'!$B$40:$C$44,2,0),0)</f>
        <v>0</v>
      </c>
      <c r="T200" s="271">
        <f t="shared" si="7"/>
        <v>0</v>
      </c>
      <c r="U200" s="270" t="str">
        <f>IFERROR(VLOOKUP(T200,'Listas Generales'!$B$4:$C$7,2,0),"-")</f>
        <v>Sin clasificar</v>
      </c>
      <c r="V200" s="247"/>
      <c r="W200" s="276"/>
      <c r="X200" s="277"/>
      <c r="Y200" s="277"/>
      <c r="Z200" s="277"/>
      <c r="AA200" s="277"/>
      <c r="AB200" s="278"/>
      <c r="AC200" s="287"/>
      <c r="AD200" s="282"/>
      <c r="AE200" s="282"/>
      <c r="AF200" s="282"/>
      <c r="AG200" s="282"/>
      <c r="AH200" s="285"/>
      <c r="AI200" s="312"/>
      <c r="AJ200" s="285"/>
      <c r="AK200" s="312"/>
      <c r="AL200" s="282"/>
      <c r="AM200" s="250"/>
      <c r="AN200" s="290" t="str">
        <f>IF(ISERROR(VLOOKUP(AL200,'Listas Ley Transparencia'!$H$3:$M$17,2,0)),"",VLOOKUP(AL200,'Listas Ley Transparencia'!$H$3:$M$17,2,0))</f>
        <v/>
      </c>
      <c r="AO200" s="291" t="str">
        <f>IF(ISERROR(VLOOKUP(AL200,'Listas Ley Transparencia'!$H$3:$M$17,3,0)),"",VLOOKUP(AL200,'Listas Ley Transparencia'!$H$3:$M$17,3,0))</f>
        <v/>
      </c>
      <c r="AP200" s="291" t="str">
        <f>IF(ISERROR(VLOOKUP(AL200,'Listas Ley Transparencia'!$H$3:$M$17,4,0)),"",VLOOKUP(AL200,'Listas Ley Transparencia'!$H$3:$M$17,4,0))</f>
        <v/>
      </c>
      <c r="AQ200" s="292" t="str">
        <f>IF(ISERROR(VLOOKUP(AL200,'Listas Ley Transparencia'!$H$3:$M$17,6,0)),"",VLOOKUP(AL200,'Listas Ley Transparencia'!$H$3:$M$17,6,0))</f>
        <v/>
      </c>
      <c r="AR200" s="276"/>
      <c r="AS200" s="249"/>
      <c r="AT200" s="277"/>
      <c r="AU200" s="277"/>
      <c r="AV200" s="240"/>
      <c r="AW200" s="300"/>
      <c r="AX200" s="301"/>
      <c r="AY200" s="302"/>
      <c r="AZ200" s="302"/>
      <c r="BA200" s="303" t="str">
        <f t="shared" si="8"/>
        <v>No</v>
      </c>
    </row>
    <row r="201" spans="1:53" ht="93" customHeight="1">
      <c r="A201" s="241">
        <v>200</v>
      </c>
      <c r="B201" s="242"/>
      <c r="C201" s="242"/>
      <c r="D201" s="242"/>
      <c r="E201" s="243"/>
      <c r="F201" s="242"/>
      <c r="G201" s="242"/>
      <c r="H201" s="242"/>
      <c r="I201" s="252"/>
      <c r="J201" s="252"/>
      <c r="K201" s="245"/>
      <c r="L201" s="246"/>
      <c r="M201" s="267"/>
      <c r="N201" s="270"/>
      <c r="O201" s="269">
        <f>IFERROR(VLOOKUP(N201,'Listas Generales'!$B$25:$C$29,2,0),0)</f>
        <v>0</v>
      </c>
      <c r="P201" s="270"/>
      <c r="Q201" s="269">
        <f>IFERROR(VLOOKUP(P201,'Listas Generales'!$B$32:$C$36,2,0),0)</f>
        <v>0</v>
      </c>
      <c r="R201" s="270"/>
      <c r="S201" s="269">
        <f>IFERROR(VLOOKUP(R201,'Listas Generales'!$B$40:$C$44,2,0),0)</f>
        <v>0</v>
      </c>
      <c r="T201" s="271">
        <f t="shared" si="7"/>
        <v>0</v>
      </c>
      <c r="U201" s="270" t="str">
        <f>IFERROR(VLOOKUP(T201,'Listas Generales'!$B$4:$C$7,2,0),"-")</f>
        <v>Sin clasificar</v>
      </c>
      <c r="V201" s="247"/>
      <c r="W201" s="276"/>
      <c r="X201" s="277"/>
      <c r="Y201" s="277"/>
      <c r="Z201" s="277"/>
      <c r="AA201" s="277"/>
      <c r="AB201" s="278"/>
      <c r="AC201" s="287"/>
      <c r="AD201" s="282"/>
      <c r="AE201" s="282"/>
      <c r="AF201" s="282"/>
      <c r="AG201" s="282"/>
      <c r="AH201" s="285"/>
      <c r="AI201" s="312"/>
      <c r="AJ201" s="285"/>
      <c r="AK201" s="312"/>
      <c r="AL201" s="282"/>
      <c r="AM201" s="250"/>
      <c r="AN201" s="290" t="str">
        <f>IF(ISERROR(VLOOKUP(AL201,'Listas Ley Transparencia'!$H$3:$M$17,2,0)),"",VLOOKUP(AL201,'Listas Ley Transparencia'!$H$3:$M$17,2,0))</f>
        <v/>
      </c>
      <c r="AO201" s="291" t="str">
        <f>IF(ISERROR(VLOOKUP(AL201,'Listas Ley Transparencia'!$H$3:$M$17,3,0)),"",VLOOKUP(AL201,'Listas Ley Transparencia'!$H$3:$M$17,3,0))</f>
        <v/>
      </c>
      <c r="AP201" s="291" t="str">
        <f>IF(ISERROR(VLOOKUP(AL201,'Listas Ley Transparencia'!$H$3:$M$17,4,0)),"",VLOOKUP(AL201,'Listas Ley Transparencia'!$H$3:$M$17,4,0))</f>
        <v/>
      </c>
      <c r="AQ201" s="292" t="str">
        <f>IF(ISERROR(VLOOKUP(AL201,'Listas Ley Transparencia'!$H$3:$M$17,6,0)),"",VLOOKUP(AL201,'Listas Ley Transparencia'!$H$3:$M$17,6,0))</f>
        <v/>
      </c>
      <c r="AR201" s="276"/>
      <c r="AS201" s="249"/>
      <c r="AT201" s="277"/>
      <c r="AU201" s="277"/>
      <c r="AV201" s="240"/>
      <c r="AW201" s="300"/>
      <c r="AX201" s="301"/>
      <c r="AY201" s="302"/>
      <c r="AZ201" s="302"/>
      <c r="BA201" s="303" t="str">
        <f t="shared" si="8"/>
        <v>No</v>
      </c>
    </row>
    <row r="202" spans="1:53" ht="93" customHeight="1">
      <c r="A202" s="241">
        <v>201</v>
      </c>
      <c r="B202" s="242"/>
      <c r="C202" s="242"/>
      <c r="D202" s="242"/>
      <c r="E202" s="243"/>
      <c r="F202" s="242"/>
      <c r="G202" s="242"/>
      <c r="H202" s="242"/>
      <c r="I202" s="252"/>
      <c r="J202" s="252"/>
      <c r="K202" s="245"/>
      <c r="L202" s="246"/>
      <c r="M202" s="267"/>
      <c r="N202" s="270"/>
      <c r="O202" s="269">
        <f>IFERROR(VLOOKUP(N202,'Listas Generales'!$B$25:$C$29,2,0),0)</f>
        <v>0</v>
      </c>
      <c r="P202" s="270"/>
      <c r="Q202" s="269">
        <f>IFERROR(VLOOKUP(P202,'Listas Generales'!$B$32:$C$36,2,0),0)</f>
        <v>0</v>
      </c>
      <c r="R202" s="270"/>
      <c r="S202" s="269">
        <f>IFERROR(VLOOKUP(R202,'Listas Generales'!$B$40:$C$44,2,0),0)</f>
        <v>0</v>
      </c>
      <c r="T202" s="271">
        <f t="shared" si="7"/>
        <v>0</v>
      </c>
      <c r="U202" s="270" t="str">
        <f>IFERROR(VLOOKUP(T202,'Listas Generales'!$B$4:$C$7,2,0),"-")</f>
        <v>Sin clasificar</v>
      </c>
      <c r="V202" s="247"/>
      <c r="W202" s="276"/>
      <c r="X202" s="277"/>
      <c r="Y202" s="277"/>
      <c r="Z202" s="277"/>
      <c r="AA202" s="277"/>
      <c r="AB202" s="278"/>
      <c r="AC202" s="287"/>
      <c r="AD202" s="282"/>
      <c r="AE202" s="282"/>
      <c r="AF202" s="282"/>
      <c r="AG202" s="282"/>
      <c r="AH202" s="285"/>
      <c r="AI202" s="312"/>
      <c r="AJ202" s="285"/>
      <c r="AK202" s="312"/>
      <c r="AL202" s="282"/>
      <c r="AM202" s="250"/>
      <c r="AN202" s="290" t="str">
        <f>IF(ISERROR(VLOOKUP(AL202,'Listas Ley Transparencia'!$H$3:$M$17,2,0)),"",VLOOKUP(AL202,'Listas Ley Transparencia'!$H$3:$M$17,2,0))</f>
        <v/>
      </c>
      <c r="AO202" s="291" t="str">
        <f>IF(ISERROR(VLOOKUP(AL202,'Listas Ley Transparencia'!$H$3:$M$17,3,0)),"",VLOOKUP(AL202,'Listas Ley Transparencia'!$H$3:$M$17,3,0))</f>
        <v/>
      </c>
      <c r="AP202" s="291" t="str">
        <f>IF(ISERROR(VLOOKUP(AL202,'Listas Ley Transparencia'!$H$3:$M$17,4,0)),"",VLOOKUP(AL202,'Listas Ley Transparencia'!$H$3:$M$17,4,0))</f>
        <v/>
      </c>
      <c r="AQ202" s="292" t="str">
        <f>IF(ISERROR(VLOOKUP(AL202,'Listas Ley Transparencia'!$H$3:$M$17,6,0)),"",VLOOKUP(AL202,'Listas Ley Transparencia'!$H$3:$M$17,6,0))</f>
        <v/>
      </c>
      <c r="AR202" s="276"/>
      <c r="AS202" s="249"/>
      <c r="AT202" s="277"/>
      <c r="AU202" s="277"/>
      <c r="AV202" s="240"/>
      <c r="AW202" s="300"/>
      <c r="AX202" s="301"/>
      <c r="AY202" s="302"/>
      <c r="AZ202" s="302"/>
      <c r="BA202" s="303" t="str">
        <f t="shared" si="8"/>
        <v>No</v>
      </c>
    </row>
    <row r="203" spans="1:53" ht="93" customHeight="1">
      <c r="A203" s="241">
        <v>202</v>
      </c>
      <c r="B203" s="242"/>
      <c r="C203" s="242"/>
      <c r="D203" s="242"/>
      <c r="E203" s="243"/>
      <c r="F203" s="242"/>
      <c r="G203" s="242"/>
      <c r="H203" s="242"/>
      <c r="I203" s="252"/>
      <c r="J203" s="252"/>
      <c r="K203" s="245"/>
      <c r="L203" s="246"/>
      <c r="M203" s="267"/>
      <c r="N203" s="270"/>
      <c r="O203" s="269">
        <f>IFERROR(VLOOKUP(N203,'Listas Generales'!$B$25:$C$29,2,0),0)</f>
        <v>0</v>
      </c>
      <c r="P203" s="270"/>
      <c r="Q203" s="269">
        <f>IFERROR(VLOOKUP(P203,'Listas Generales'!$B$32:$C$36,2,0),0)</f>
        <v>0</v>
      </c>
      <c r="R203" s="270"/>
      <c r="S203" s="269">
        <f>IFERROR(VLOOKUP(R203,'Listas Generales'!$B$40:$C$44,2,0),0)</f>
        <v>0</v>
      </c>
      <c r="T203" s="271">
        <f t="shared" si="7"/>
        <v>0</v>
      </c>
      <c r="U203" s="270" t="str">
        <f>IFERROR(VLOOKUP(T203,'Listas Generales'!$B$4:$C$7,2,0),"-")</f>
        <v>Sin clasificar</v>
      </c>
      <c r="V203" s="247"/>
      <c r="W203" s="276"/>
      <c r="X203" s="277"/>
      <c r="Y203" s="277"/>
      <c r="Z203" s="277"/>
      <c r="AA203" s="277"/>
      <c r="AB203" s="278"/>
      <c r="AC203" s="287"/>
      <c r="AD203" s="282"/>
      <c r="AE203" s="282"/>
      <c r="AF203" s="282"/>
      <c r="AG203" s="282"/>
      <c r="AH203" s="285"/>
      <c r="AI203" s="312"/>
      <c r="AJ203" s="285"/>
      <c r="AK203" s="312"/>
      <c r="AL203" s="282"/>
      <c r="AM203" s="250"/>
      <c r="AN203" s="290" t="str">
        <f>IF(ISERROR(VLOOKUP(AL203,'Listas Ley Transparencia'!$H$3:$M$17,2,0)),"",VLOOKUP(AL203,'Listas Ley Transparencia'!$H$3:$M$17,2,0))</f>
        <v/>
      </c>
      <c r="AO203" s="291" t="str">
        <f>IF(ISERROR(VLOOKUP(AL203,'Listas Ley Transparencia'!$H$3:$M$17,3,0)),"",VLOOKUP(AL203,'Listas Ley Transparencia'!$H$3:$M$17,3,0))</f>
        <v/>
      </c>
      <c r="AP203" s="291" t="str">
        <f>IF(ISERROR(VLOOKUP(AL203,'Listas Ley Transparencia'!$H$3:$M$17,4,0)),"",VLOOKUP(AL203,'Listas Ley Transparencia'!$H$3:$M$17,4,0))</f>
        <v/>
      </c>
      <c r="AQ203" s="292" t="str">
        <f>IF(ISERROR(VLOOKUP(AL203,'Listas Ley Transparencia'!$H$3:$M$17,6,0)),"",VLOOKUP(AL203,'Listas Ley Transparencia'!$H$3:$M$17,6,0))</f>
        <v/>
      </c>
      <c r="AR203" s="276"/>
      <c r="AS203" s="249"/>
      <c r="AT203" s="277"/>
      <c r="AU203" s="277"/>
      <c r="AV203" s="240"/>
      <c r="AW203" s="300"/>
      <c r="AX203" s="301"/>
      <c r="AY203" s="302"/>
      <c r="AZ203" s="302"/>
      <c r="BA203" s="303" t="str">
        <f t="shared" si="8"/>
        <v>No</v>
      </c>
    </row>
    <row r="204" spans="1:53" ht="93" customHeight="1">
      <c r="A204" s="241">
        <v>203</v>
      </c>
      <c r="B204" s="242"/>
      <c r="C204" s="242"/>
      <c r="D204" s="242"/>
      <c r="E204" s="243"/>
      <c r="F204" s="242"/>
      <c r="G204" s="242"/>
      <c r="H204" s="242"/>
      <c r="I204" s="252"/>
      <c r="J204" s="252"/>
      <c r="K204" s="245"/>
      <c r="L204" s="246"/>
      <c r="M204" s="267"/>
      <c r="N204" s="270"/>
      <c r="O204" s="269">
        <f>IFERROR(VLOOKUP(N204,'Listas Generales'!$B$25:$C$29,2,0),0)</f>
        <v>0</v>
      </c>
      <c r="P204" s="270"/>
      <c r="Q204" s="269">
        <f>IFERROR(VLOOKUP(P204,'Listas Generales'!$B$32:$C$36,2,0),0)</f>
        <v>0</v>
      </c>
      <c r="R204" s="270"/>
      <c r="S204" s="269">
        <f>IFERROR(VLOOKUP(R204,'Listas Generales'!$B$40:$C$44,2,0),0)</f>
        <v>0</v>
      </c>
      <c r="T204" s="271">
        <f t="shared" si="7"/>
        <v>0</v>
      </c>
      <c r="U204" s="270" t="str">
        <f>IFERROR(VLOOKUP(T204,'Listas Generales'!$B$4:$C$7,2,0),"-")</f>
        <v>Sin clasificar</v>
      </c>
      <c r="V204" s="247"/>
      <c r="W204" s="276"/>
      <c r="X204" s="277"/>
      <c r="Y204" s="277"/>
      <c r="Z204" s="277"/>
      <c r="AA204" s="277"/>
      <c r="AB204" s="278"/>
      <c r="AC204" s="287"/>
      <c r="AD204" s="282"/>
      <c r="AE204" s="282"/>
      <c r="AF204" s="282"/>
      <c r="AG204" s="282"/>
      <c r="AH204" s="285"/>
      <c r="AI204" s="312"/>
      <c r="AJ204" s="285"/>
      <c r="AK204" s="312"/>
      <c r="AL204" s="282"/>
      <c r="AM204" s="250"/>
      <c r="AN204" s="290" t="str">
        <f>IF(ISERROR(VLOOKUP(AL204,'Listas Ley Transparencia'!$H$3:$M$17,2,0)),"",VLOOKUP(AL204,'Listas Ley Transparencia'!$H$3:$M$17,2,0))</f>
        <v/>
      </c>
      <c r="AO204" s="291" t="str">
        <f>IF(ISERROR(VLOOKUP(AL204,'Listas Ley Transparencia'!$H$3:$M$17,3,0)),"",VLOOKUP(AL204,'Listas Ley Transparencia'!$H$3:$M$17,3,0))</f>
        <v/>
      </c>
      <c r="AP204" s="291" t="str">
        <f>IF(ISERROR(VLOOKUP(AL204,'Listas Ley Transparencia'!$H$3:$M$17,4,0)),"",VLOOKUP(AL204,'Listas Ley Transparencia'!$H$3:$M$17,4,0))</f>
        <v/>
      </c>
      <c r="AQ204" s="292" t="str">
        <f>IF(ISERROR(VLOOKUP(AL204,'Listas Ley Transparencia'!$H$3:$M$17,6,0)),"",VLOOKUP(AL204,'Listas Ley Transparencia'!$H$3:$M$17,6,0))</f>
        <v/>
      </c>
      <c r="AR204" s="276"/>
      <c r="AS204" s="249"/>
      <c r="AT204" s="277"/>
      <c r="AU204" s="277"/>
      <c r="AV204" s="240"/>
      <c r="AW204" s="300"/>
      <c r="AX204" s="301"/>
      <c r="AY204" s="302"/>
      <c r="AZ204" s="302"/>
      <c r="BA204" s="303" t="str">
        <f t="shared" si="8"/>
        <v>No</v>
      </c>
    </row>
    <row r="205" spans="1:53" ht="93" customHeight="1">
      <c r="A205" s="241">
        <v>204</v>
      </c>
      <c r="B205" s="242"/>
      <c r="C205" s="242"/>
      <c r="D205" s="242"/>
      <c r="E205" s="243"/>
      <c r="F205" s="242"/>
      <c r="G205" s="242"/>
      <c r="H205" s="242"/>
      <c r="I205" s="252"/>
      <c r="J205" s="252"/>
      <c r="K205" s="245"/>
      <c r="L205" s="246"/>
      <c r="M205" s="267"/>
      <c r="N205" s="270"/>
      <c r="O205" s="269">
        <f>IFERROR(VLOOKUP(N205,'Listas Generales'!$B$25:$C$29,2,0),0)</f>
        <v>0</v>
      </c>
      <c r="P205" s="270"/>
      <c r="Q205" s="269">
        <f>IFERROR(VLOOKUP(P205,'Listas Generales'!$B$32:$C$36,2,0),0)</f>
        <v>0</v>
      </c>
      <c r="R205" s="270"/>
      <c r="S205" s="269">
        <f>IFERROR(VLOOKUP(R205,'Listas Generales'!$B$40:$C$44,2,0),0)</f>
        <v>0</v>
      </c>
      <c r="T205" s="271">
        <f t="shared" si="7"/>
        <v>0</v>
      </c>
      <c r="U205" s="270" t="str">
        <f>IFERROR(VLOOKUP(T205,'Listas Generales'!$B$4:$C$7,2,0),"-")</f>
        <v>Sin clasificar</v>
      </c>
      <c r="V205" s="247"/>
      <c r="W205" s="276"/>
      <c r="X205" s="277"/>
      <c r="Y205" s="277"/>
      <c r="Z205" s="277"/>
      <c r="AA205" s="277"/>
      <c r="AB205" s="278"/>
      <c r="AC205" s="287"/>
      <c r="AD205" s="282"/>
      <c r="AE205" s="282"/>
      <c r="AF205" s="282"/>
      <c r="AG205" s="282"/>
      <c r="AH205" s="285"/>
      <c r="AI205" s="312"/>
      <c r="AJ205" s="285"/>
      <c r="AK205" s="312"/>
      <c r="AL205" s="282"/>
      <c r="AM205" s="250"/>
      <c r="AN205" s="290" t="str">
        <f>IF(ISERROR(VLOOKUP(AL205,'Listas Ley Transparencia'!$H$3:$M$17,2,0)),"",VLOOKUP(AL205,'Listas Ley Transparencia'!$H$3:$M$17,2,0))</f>
        <v/>
      </c>
      <c r="AO205" s="291" t="str">
        <f>IF(ISERROR(VLOOKUP(AL205,'Listas Ley Transparencia'!$H$3:$M$17,3,0)),"",VLOOKUP(AL205,'Listas Ley Transparencia'!$H$3:$M$17,3,0))</f>
        <v/>
      </c>
      <c r="AP205" s="291" t="str">
        <f>IF(ISERROR(VLOOKUP(AL205,'Listas Ley Transparencia'!$H$3:$M$17,4,0)),"",VLOOKUP(AL205,'Listas Ley Transparencia'!$H$3:$M$17,4,0))</f>
        <v/>
      </c>
      <c r="AQ205" s="292" t="str">
        <f>IF(ISERROR(VLOOKUP(AL205,'Listas Ley Transparencia'!$H$3:$M$17,6,0)),"",VLOOKUP(AL205,'Listas Ley Transparencia'!$H$3:$M$17,6,0))</f>
        <v/>
      </c>
      <c r="AR205" s="276"/>
      <c r="AS205" s="249"/>
      <c r="AT205" s="277"/>
      <c r="AU205" s="277"/>
      <c r="AV205" s="240"/>
      <c r="AW205" s="300"/>
      <c r="AX205" s="301"/>
      <c r="AY205" s="302"/>
      <c r="AZ205" s="302"/>
      <c r="BA205" s="303" t="str">
        <f t="shared" si="8"/>
        <v>No</v>
      </c>
    </row>
    <row r="206" spans="1:53" ht="93" customHeight="1">
      <c r="A206" s="241">
        <v>205</v>
      </c>
      <c r="B206" s="242"/>
      <c r="C206" s="242"/>
      <c r="D206" s="242"/>
      <c r="E206" s="243"/>
      <c r="F206" s="242"/>
      <c r="G206" s="242"/>
      <c r="H206" s="242"/>
      <c r="I206" s="252"/>
      <c r="J206" s="252"/>
      <c r="K206" s="245"/>
      <c r="L206" s="246"/>
      <c r="M206" s="267"/>
      <c r="N206" s="270"/>
      <c r="O206" s="269">
        <f>IFERROR(VLOOKUP(N206,'Listas Generales'!$B$25:$C$29,2,0),0)</f>
        <v>0</v>
      </c>
      <c r="P206" s="270"/>
      <c r="Q206" s="269">
        <f>IFERROR(VLOOKUP(P206,'Listas Generales'!$B$32:$C$36,2,0),0)</f>
        <v>0</v>
      </c>
      <c r="R206" s="270"/>
      <c r="S206" s="269">
        <f>IFERROR(VLOOKUP(R206,'Listas Generales'!$B$40:$C$44,2,0),0)</f>
        <v>0</v>
      </c>
      <c r="T206" s="271">
        <f t="shared" si="7"/>
        <v>0</v>
      </c>
      <c r="U206" s="270" t="str">
        <f>IFERROR(VLOOKUP(T206,'Listas Generales'!$B$4:$C$7,2,0),"-")</f>
        <v>Sin clasificar</v>
      </c>
      <c r="V206" s="247"/>
      <c r="W206" s="276"/>
      <c r="X206" s="277"/>
      <c r="Y206" s="277"/>
      <c r="Z206" s="277"/>
      <c r="AA206" s="277"/>
      <c r="AB206" s="278"/>
      <c r="AC206" s="287"/>
      <c r="AD206" s="282"/>
      <c r="AE206" s="282"/>
      <c r="AF206" s="282"/>
      <c r="AG206" s="282"/>
      <c r="AH206" s="285"/>
      <c r="AI206" s="312"/>
      <c r="AJ206" s="285"/>
      <c r="AK206" s="312"/>
      <c r="AL206" s="282"/>
      <c r="AM206" s="250"/>
      <c r="AN206" s="290" t="str">
        <f>IF(ISERROR(VLOOKUP(AL206,'Listas Ley Transparencia'!$H$3:$M$17,2,0)),"",VLOOKUP(AL206,'Listas Ley Transparencia'!$H$3:$M$17,2,0))</f>
        <v/>
      </c>
      <c r="AO206" s="291" t="str">
        <f>IF(ISERROR(VLOOKUP(AL206,'Listas Ley Transparencia'!$H$3:$M$17,3,0)),"",VLOOKUP(AL206,'Listas Ley Transparencia'!$H$3:$M$17,3,0))</f>
        <v/>
      </c>
      <c r="AP206" s="291" t="str">
        <f>IF(ISERROR(VLOOKUP(AL206,'Listas Ley Transparencia'!$H$3:$M$17,4,0)),"",VLOOKUP(AL206,'Listas Ley Transparencia'!$H$3:$M$17,4,0))</f>
        <v/>
      </c>
      <c r="AQ206" s="292" t="str">
        <f>IF(ISERROR(VLOOKUP(AL206,'Listas Ley Transparencia'!$H$3:$M$17,6,0)),"",VLOOKUP(AL206,'Listas Ley Transparencia'!$H$3:$M$17,6,0))</f>
        <v/>
      </c>
      <c r="AR206" s="276"/>
      <c r="AS206" s="249"/>
      <c r="AT206" s="277"/>
      <c r="AU206" s="277"/>
      <c r="AV206" s="240"/>
      <c r="AW206" s="300"/>
      <c r="AX206" s="301"/>
      <c r="AY206" s="302"/>
      <c r="AZ206" s="302"/>
      <c r="BA206" s="303" t="str">
        <f t="shared" si="8"/>
        <v>No</v>
      </c>
    </row>
    <row r="207" spans="1:53" ht="93" customHeight="1">
      <c r="A207" s="241">
        <v>206</v>
      </c>
      <c r="B207" s="242"/>
      <c r="C207" s="242"/>
      <c r="D207" s="242"/>
      <c r="E207" s="243"/>
      <c r="F207" s="242"/>
      <c r="G207" s="242"/>
      <c r="H207" s="242"/>
      <c r="I207" s="252"/>
      <c r="J207" s="252"/>
      <c r="K207" s="245"/>
      <c r="L207" s="246"/>
      <c r="M207" s="267"/>
      <c r="N207" s="270"/>
      <c r="O207" s="269">
        <f>IFERROR(VLOOKUP(N207,'Listas Generales'!$B$25:$C$29,2,0),0)</f>
        <v>0</v>
      </c>
      <c r="P207" s="270"/>
      <c r="Q207" s="269">
        <f>IFERROR(VLOOKUP(P207,'Listas Generales'!$B$32:$C$36,2,0),0)</f>
        <v>0</v>
      </c>
      <c r="R207" s="270"/>
      <c r="S207" s="269">
        <f>IFERROR(VLOOKUP(R207,'Listas Generales'!$B$40:$C$44,2,0),0)</f>
        <v>0</v>
      </c>
      <c r="T207" s="271">
        <f t="shared" si="7"/>
        <v>0</v>
      </c>
      <c r="U207" s="270" t="str">
        <f>IFERROR(VLOOKUP(T207,'Listas Generales'!$B$4:$C$7,2,0),"-")</f>
        <v>Sin clasificar</v>
      </c>
      <c r="V207" s="247"/>
      <c r="W207" s="276"/>
      <c r="X207" s="277"/>
      <c r="Y207" s="277"/>
      <c r="Z207" s="277"/>
      <c r="AA207" s="277"/>
      <c r="AB207" s="278"/>
      <c r="AC207" s="287"/>
      <c r="AD207" s="282"/>
      <c r="AE207" s="282"/>
      <c r="AF207" s="282"/>
      <c r="AG207" s="282"/>
      <c r="AH207" s="285"/>
      <c r="AI207" s="312"/>
      <c r="AJ207" s="285"/>
      <c r="AK207" s="312"/>
      <c r="AL207" s="282"/>
      <c r="AM207" s="250"/>
      <c r="AN207" s="290" t="str">
        <f>IF(ISERROR(VLOOKUP(AL207,'Listas Ley Transparencia'!$H$3:$M$17,2,0)),"",VLOOKUP(AL207,'Listas Ley Transparencia'!$H$3:$M$17,2,0))</f>
        <v/>
      </c>
      <c r="AO207" s="291" t="str">
        <f>IF(ISERROR(VLOOKUP(AL207,'Listas Ley Transparencia'!$H$3:$M$17,3,0)),"",VLOOKUP(AL207,'Listas Ley Transparencia'!$H$3:$M$17,3,0))</f>
        <v/>
      </c>
      <c r="AP207" s="291" t="str">
        <f>IF(ISERROR(VLOOKUP(AL207,'Listas Ley Transparencia'!$H$3:$M$17,4,0)),"",VLOOKUP(AL207,'Listas Ley Transparencia'!$H$3:$M$17,4,0))</f>
        <v/>
      </c>
      <c r="AQ207" s="292" t="str">
        <f>IF(ISERROR(VLOOKUP(AL207,'Listas Ley Transparencia'!$H$3:$M$17,6,0)),"",VLOOKUP(AL207,'Listas Ley Transparencia'!$H$3:$M$17,6,0))</f>
        <v/>
      </c>
      <c r="AR207" s="276"/>
      <c r="AS207" s="249"/>
      <c r="AT207" s="277"/>
      <c r="AU207" s="277"/>
      <c r="AV207" s="240"/>
      <c r="AW207" s="300"/>
      <c r="AX207" s="301"/>
      <c r="AY207" s="302"/>
      <c r="AZ207" s="302"/>
      <c r="BA207" s="303" t="str">
        <f t="shared" si="8"/>
        <v>No</v>
      </c>
    </row>
    <row r="208" spans="1:53" ht="93" customHeight="1">
      <c r="A208" s="241">
        <v>207</v>
      </c>
      <c r="B208" s="242"/>
      <c r="C208" s="242"/>
      <c r="D208" s="242"/>
      <c r="E208" s="243"/>
      <c r="F208" s="242"/>
      <c r="G208" s="242"/>
      <c r="H208" s="242"/>
      <c r="I208" s="252"/>
      <c r="J208" s="252"/>
      <c r="K208" s="245"/>
      <c r="L208" s="246"/>
      <c r="M208" s="267"/>
      <c r="N208" s="270"/>
      <c r="O208" s="269">
        <f>IFERROR(VLOOKUP(N208,'Listas Generales'!$B$25:$C$29,2,0),0)</f>
        <v>0</v>
      </c>
      <c r="P208" s="270"/>
      <c r="Q208" s="269">
        <f>IFERROR(VLOOKUP(P208,'Listas Generales'!$B$32:$C$36,2,0),0)</f>
        <v>0</v>
      </c>
      <c r="R208" s="270"/>
      <c r="S208" s="269">
        <f>IFERROR(VLOOKUP(R208,'Listas Generales'!$B$40:$C$44,2,0),0)</f>
        <v>0</v>
      </c>
      <c r="T208" s="271">
        <f t="shared" si="7"/>
        <v>0</v>
      </c>
      <c r="U208" s="270" t="str">
        <f>IFERROR(VLOOKUP(T208,'Listas Generales'!$B$4:$C$7,2,0),"-")</f>
        <v>Sin clasificar</v>
      </c>
      <c r="V208" s="247"/>
      <c r="W208" s="276"/>
      <c r="X208" s="277"/>
      <c r="Y208" s="277"/>
      <c r="Z208" s="277"/>
      <c r="AA208" s="277"/>
      <c r="AB208" s="278"/>
      <c r="AC208" s="287"/>
      <c r="AD208" s="282"/>
      <c r="AE208" s="282"/>
      <c r="AF208" s="282"/>
      <c r="AG208" s="282"/>
      <c r="AH208" s="285"/>
      <c r="AI208" s="312"/>
      <c r="AJ208" s="285"/>
      <c r="AK208" s="312"/>
      <c r="AL208" s="282"/>
      <c r="AM208" s="250"/>
      <c r="AN208" s="290" t="str">
        <f>IF(ISERROR(VLOOKUP(AL208,'Listas Ley Transparencia'!$H$3:$M$17,2,0)),"",VLOOKUP(AL208,'Listas Ley Transparencia'!$H$3:$M$17,2,0))</f>
        <v/>
      </c>
      <c r="AO208" s="291" t="str">
        <f>IF(ISERROR(VLOOKUP(AL208,'Listas Ley Transparencia'!$H$3:$M$17,3,0)),"",VLOOKUP(AL208,'Listas Ley Transparencia'!$H$3:$M$17,3,0))</f>
        <v/>
      </c>
      <c r="AP208" s="291" t="str">
        <f>IF(ISERROR(VLOOKUP(AL208,'Listas Ley Transparencia'!$H$3:$M$17,4,0)),"",VLOOKUP(AL208,'Listas Ley Transparencia'!$H$3:$M$17,4,0))</f>
        <v/>
      </c>
      <c r="AQ208" s="292" t="str">
        <f>IF(ISERROR(VLOOKUP(AL208,'Listas Ley Transparencia'!$H$3:$M$17,6,0)),"",VLOOKUP(AL208,'Listas Ley Transparencia'!$H$3:$M$17,6,0))</f>
        <v/>
      </c>
      <c r="AR208" s="276"/>
      <c r="AS208" s="249"/>
      <c r="AT208" s="277"/>
      <c r="AU208" s="277"/>
      <c r="AV208" s="240"/>
      <c r="AW208" s="300"/>
      <c r="AX208" s="301"/>
      <c r="AY208" s="302"/>
      <c r="AZ208" s="302"/>
      <c r="BA208" s="303" t="str">
        <f t="shared" si="8"/>
        <v>No</v>
      </c>
    </row>
    <row r="209" spans="1:53" ht="93" customHeight="1">
      <c r="A209" s="241">
        <v>208</v>
      </c>
      <c r="B209" s="242"/>
      <c r="C209" s="242"/>
      <c r="D209" s="242"/>
      <c r="E209" s="243"/>
      <c r="F209" s="242"/>
      <c r="G209" s="242"/>
      <c r="H209" s="242"/>
      <c r="I209" s="252"/>
      <c r="J209" s="252"/>
      <c r="K209" s="245"/>
      <c r="L209" s="246"/>
      <c r="M209" s="267"/>
      <c r="N209" s="270"/>
      <c r="O209" s="269">
        <f>IFERROR(VLOOKUP(N209,'Listas Generales'!$B$25:$C$29,2,0),0)</f>
        <v>0</v>
      </c>
      <c r="P209" s="270"/>
      <c r="Q209" s="269">
        <f>IFERROR(VLOOKUP(P209,'Listas Generales'!$B$32:$C$36,2,0),0)</f>
        <v>0</v>
      </c>
      <c r="R209" s="270"/>
      <c r="S209" s="269">
        <f>IFERROR(VLOOKUP(R209,'Listas Generales'!$B$40:$C$44,2,0),0)</f>
        <v>0</v>
      </c>
      <c r="T209" s="271">
        <f t="shared" si="7"/>
        <v>0</v>
      </c>
      <c r="U209" s="270" t="str">
        <f>IFERROR(VLOOKUP(T209,'Listas Generales'!$B$4:$C$7,2,0),"-")</f>
        <v>Sin clasificar</v>
      </c>
      <c r="V209" s="247"/>
      <c r="W209" s="276"/>
      <c r="X209" s="277"/>
      <c r="Y209" s="277"/>
      <c r="Z209" s="277"/>
      <c r="AA209" s="277"/>
      <c r="AB209" s="278"/>
      <c r="AC209" s="287"/>
      <c r="AD209" s="282"/>
      <c r="AE209" s="282"/>
      <c r="AF209" s="282"/>
      <c r="AG209" s="282"/>
      <c r="AH209" s="285"/>
      <c r="AI209" s="312"/>
      <c r="AJ209" s="285"/>
      <c r="AK209" s="312"/>
      <c r="AL209" s="282"/>
      <c r="AM209" s="250"/>
      <c r="AN209" s="290" t="str">
        <f>IF(ISERROR(VLOOKUP(AL209,'Listas Ley Transparencia'!$H$3:$M$17,2,0)),"",VLOOKUP(AL209,'Listas Ley Transparencia'!$H$3:$M$17,2,0))</f>
        <v/>
      </c>
      <c r="AO209" s="291" t="str">
        <f>IF(ISERROR(VLOOKUP(AL209,'Listas Ley Transparencia'!$H$3:$M$17,3,0)),"",VLOOKUP(AL209,'Listas Ley Transparencia'!$H$3:$M$17,3,0))</f>
        <v/>
      </c>
      <c r="AP209" s="291" t="str">
        <f>IF(ISERROR(VLOOKUP(AL209,'Listas Ley Transparencia'!$H$3:$M$17,4,0)),"",VLOOKUP(AL209,'Listas Ley Transparencia'!$H$3:$M$17,4,0))</f>
        <v/>
      </c>
      <c r="AQ209" s="292" t="str">
        <f>IF(ISERROR(VLOOKUP(AL209,'Listas Ley Transparencia'!$H$3:$M$17,6,0)),"",VLOOKUP(AL209,'Listas Ley Transparencia'!$H$3:$M$17,6,0))</f>
        <v/>
      </c>
      <c r="AR209" s="276"/>
      <c r="AS209" s="249"/>
      <c r="AT209" s="277"/>
      <c r="AU209" s="277"/>
      <c r="AV209" s="240"/>
      <c r="AW209" s="300"/>
      <c r="AX209" s="301"/>
      <c r="AY209" s="302"/>
      <c r="AZ209" s="302"/>
      <c r="BA209" s="303" t="str">
        <f t="shared" si="8"/>
        <v>No</v>
      </c>
    </row>
    <row r="210" spans="1:53" ht="93" customHeight="1">
      <c r="A210" s="241">
        <v>209</v>
      </c>
      <c r="B210" s="242"/>
      <c r="C210" s="242"/>
      <c r="D210" s="242"/>
      <c r="E210" s="243"/>
      <c r="F210" s="242"/>
      <c r="G210" s="242"/>
      <c r="H210" s="242"/>
      <c r="I210" s="252"/>
      <c r="J210" s="252"/>
      <c r="K210" s="245"/>
      <c r="L210" s="246"/>
      <c r="M210" s="267"/>
      <c r="N210" s="270"/>
      <c r="O210" s="269">
        <f>IFERROR(VLOOKUP(N210,'Listas Generales'!$B$25:$C$29,2,0),0)</f>
        <v>0</v>
      </c>
      <c r="P210" s="270"/>
      <c r="Q210" s="269">
        <f>IFERROR(VLOOKUP(P210,'Listas Generales'!$B$32:$C$36,2,0),0)</f>
        <v>0</v>
      </c>
      <c r="R210" s="270"/>
      <c r="S210" s="269">
        <f>IFERROR(VLOOKUP(R210,'Listas Generales'!$B$40:$C$44,2,0),0)</f>
        <v>0</v>
      </c>
      <c r="T210" s="271">
        <f t="shared" si="7"/>
        <v>0</v>
      </c>
      <c r="U210" s="270" t="str">
        <f>IFERROR(VLOOKUP(T210,'Listas Generales'!$B$4:$C$7,2,0),"-")</f>
        <v>Sin clasificar</v>
      </c>
      <c r="V210" s="247"/>
      <c r="W210" s="276"/>
      <c r="X210" s="277"/>
      <c r="Y210" s="277"/>
      <c r="Z210" s="277"/>
      <c r="AA210" s="277"/>
      <c r="AB210" s="278"/>
      <c r="AC210" s="287"/>
      <c r="AD210" s="282"/>
      <c r="AE210" s="282"/>
      <c r="AF210" s="282"/>
      <c r="AG210" s="282"/>
      <c r="AH210" s="285"/>
      <c r="AI210" s="312"/>
      <c r="AJ210" s="285"/>
      <c r="AK210" s="312"/>
      <c r="AL210" s="282"/>
      <c r="AM210" s="250"/>
      <c r="AN210" s="290" t="str">
        <f>IF(ISERROR(VLOOKUP(AL210,'Listas Ley Transparencia'!$H$3:$M$17,2,0)),"",VLOOKUP(AL210,'Listas Ley Transparencia'!$H$3:$M$17,2,0))</f>
        <v/>
      </c>
      <c r="AO210" s="291" t="str">
        <f>IF(ISERROR(VLOOKUP(AL210,'Listas Ley Transparencia'!$H$3:$M$17,3,0)),"",VLOOKUP(AL210,'Listas Ley Transparencia'!$H$3:$M$17,3,0))</f>
        <v/>
      </c>
      <c r="AP210" s="291" t="str">
        <f>IF(ISERROR(VLOOKUP(AL210,'Listas Ley Transparencia'!$H$3:$M$17,4,0)),"",VLOOKUP(AL210,'Listas Ley Transparencia'!$H$3:$M$17,4,0))</f>
        <v/>
      </c>
      <c r="AQ210" s="292" t="str">
        <f>IF(ISERROR(VLOOKUP(AL210,'Listas Ley Transparencia'!$H$3:$M$17,6,0)),"",VLOOKUP(AL210,'Listas Ley Transparencia'!$H$3:$M$17,6,0))</f>
        <v/>
      </c>
      <c r="AR210" s="276"/>
      <c r="AS210" s="249"/>
      <c r="AT210" s="277"/>
      <c r="AU210" s="277"/>
      <c r="AV210" s="240"/>
      <c r="AW210" s="300"/>
      <c r="AX210" s="301"/>
      <c r="AY210" s="302"/>
      <c r="AZ210" s="302"/>
      <c r="BA210" s="303" t="str">
        <f t="shared" si="8"/>
        <v>No</v>
      </c>
    </row>
    <row r="211" spans="1:53" ht="93" customHeight="1">
      <c r="A211" s="241">
        <v>210</v>
      </c>
      <c r="B211" s="242"/>
      <c r="C211" s="242"/>
      <c r="D211" s="242"/>
      <c r="E211" s="243"/>
      <c r="F211" s="242"/>
      <c r="G211" s="242"/>
      <c r="H211" s="242"/>
      <c r="I211" s="252"/>
      <c r="J211" s="252"/>
      <c r="K211" s="245"/>
      <c r="L211" s="246"/>
      <c r="M211" s="267"/>
      <c r="N211" s="270"/>
      <c r="O211" s="269">
        <f>IFERROR(VLOOKUP(N211,'Listas Generales'!$B$25:$C$29,2,0),0)</f>
        <v>0</v>
      </c>
      <c r="P211" s="270"/>
      <c r="Q211" s="269">
        <f>IFERROR(VLOOKUP(P211,'Listas Generales'!$B$32:$C$36,2,0),0)</f>
        <v>0</v>
      </c>
      <c r="R211" s="270"/>
      <c r="S211" s="269">
        <f>IFERROR(VLOOKUP(R211,'Listas Generales'!$B$40:$C$44,2,0),0)</f>
        <v>0</v>
      </c>
      <c r="T211" s="271">
        <f t="shared" si="7"/>
        <v>0</v>
      </c>
      <c r="U211" s="270" t="str">
        <f>IFERROR(VLOOKUP(T211,'Listas Generales'!$B$4:$C$7,2,0),"-")</f>
        <v>Sin clasificar</v>
      </c>
      <c r="V211" s="247"/>
      <c r="W211" s="276"/>
      <c r="X211" s="277"/>
      <c r="Y211" s="277"/>
      <c r="Z211" s="277"/>
      <c r="AA211" s="277"/>
      <c r="AB211" s="278"/>
      <c r="AC211" s="287"/>
      <c r="AD211" s="282"/>
      <c r="AE211" s="282"/>
      <c r="AF211" s="282"/>
      <c r="AG211" s="282"/>
      <c r="AH211" s="285"/>
      <c r="AI211" s="312"/>
      <c r="AJ211" s="285"/>
      <c r="AK211" s="312"/>
      <c r="AL211" s="282"/>
      <c r="AM211" s="250"/>
      <c r="AN211" s="290" t="str">
        <f>IF(ISERROR(VLOOKUP(AL211,'Listas Ley Transparencia'!$H$3:$M$17,2,0)),"",VLOOKUP(AL211,'Listas Ley Transparencia'!$H$3:$M$17,2,0))</f>
        <v/>
      </c>
      <c r="AO211" s="291" t="str">
        <f>IF(ISERROR(VLOOKUP(AL211,'Listas Ley Transparencia'!$H$3:$M$17,3,0)),"",VLOOKUP(AL211,'Listas Ley Transparencia'!$H$3:$M$17,3,0))</f>
        <v/>
      </c>
      <c r="AP211" s="291" t="str">
        <f>IF(ISERROR(VLOOKUP(AL211,'Listas Ley Transparencia'!$H$3:$M$17,4,0)),"",VLOOKUP(AL211,'Listas Ley Transparencia'!$H$3:$M$17,4,0))</f>
        <v/>
      </c>
      <c r="AQ211" s="292" t="str">
        <f>IF(ISERROR(VLOOKUP(AL211,'Listas Ley Transparencia'!$H$3:$M$17,6,0)),"",VLOOKUP(AL211,'Listas Ley Transparencia'!$H$3:$M$17,6,0))</f>
        <v/>
      </c>
      <c r="AR211" s="276"/>
      <c r="AS211" s="249"/>
      <c r="AT211" s="277"/>
      <c r="AU211" s="277"/>
      <c r="AV211" s="240"/>
      <c r="AW211" s="300"/>
      <c r="AX211" s="301"/>
      <c r="AY211" s="302"/>
      <c r="AZ211" s="302"/>
      <c r="BA211" s="303" t="str">
        <f t="shared" si="8"/>
        <v>No</v>
      </c>
    </row>
    <row r="212" spans="1:53" ht="93" customHeight="1">
      <c r="A212" s="241">
        <v>211</v>
      </c>
      <c r="B212" s="242"/>
      <c r="C212" s="242"/>
      <c r="D212" s="242"/>
      <c r="E212" s="243"/>
      <c r="F212" s="242"/>
      <c r="G212" s="242"/>
      <c r="H212" s="242"/>
      <c r="I212" s="252"/>
      <c r="J212" s="252"/>
      <c r="K212" s="245"/>
      <c r="L212" s="246"/>
      <c r="M212" s="267"/>
      <c r="N212" s="270"/>
      <c r="O212" s="269">
        <f>IFERROR(VLOOKUP(N212,'Listas Generales'!$B$25:$C$29,2,0),0)</f>
        <v>0</v>
      </c>
      <c r="P212" s="270"/>
      <c r="Q212" s="269">
        <f>IFERROR(VLOOKUP(P212,'Listas Generales'!$B$32:$C$36,2,0),0)</f>
        <v>0</v>
      </c>
      <c r="R212" s="270"/>
      <c r="S212" s="269">
        <f>IFERROR(VLOOKUP(R212,'Listas Generales'!$B$40:$C$44,2,0),0)</f>
        <v>0</v>
      </c>
      <c r="T212" s="271">
        <f t="shared" si="7"/>
        <v>0</v>
      </c>
      <c r="U212" s="270" t="str">
        <f>IFERROR(VLOOKUP(T212,'Listas Generales'!$B$4:$C$7,2,0),"-")</f>
        <v>Sin clasificar</v>
      </c>
      <c r="V212" s="247"/>
      <c r="W212" s="276"/>
      <c r="X212" s="277"/>
      <c r="Y212" s="277"/>
      <c r="Z212" s="277"/>
      <c r="AA212" s="277"/>
      <c r="AB212" s="278"/>
      <c r="AC212" s="287"/>
      <c r="AD212" s="282"/>
      <c r="AE212" s="282"/>
      <c r="AF212" s="282"/>
      <c r="AG212" s="282"/>
      <c r="AH212" s="285"/>
      <c r="AI212" s="312"/>
      <c r="AJ212" s="285"/>
      <c r="AK212" s="312"/>
      <c r="AL212" s="282"/>
      <c r="AM212" s="250"/>
      <c r="AN212" s="290" t="str">
        <f>IF(ISERROR(VLOOKUP(AL212,'Listas Ley Transparencia'!$H$3:$M$17,2,0)),"",VLOOKUP(AL212,'Listas Ley Transparencia'!$H$3:$M$17,2,0))</f>
        <v/>
      </c>
      <c r="AO212" s="291" t="str">
        <f>IF(ISERROR(VLOOKUP(AL212,'Listas Ley Transparencia'!$H$3:$M$17,3,0)),"",VLOOKUP(AL212,'Listas Ley Transparencia'!$H$3:$M$17,3,0))</f>
        <v/>
      </c>
      <c r="AP212" s="291" t="str">
        <f>IF(ISERROR(VLOOKUP(AL212,'Listas Ley Transparencia'!$H$3:$M$17,4,0)),"",VLOOKUP(AL212,'Listas Ley Transparencia'!$H$3:$M$17,4,0))</f>
        <v/>
      </c>
      <c r="AQ212" s="292" t="str">
        <f>IF(ISERROR(VLOOKUP(AL212,'Listas Ley Transparencia'!$H$3:$M$17,6,0)),"",VLOOKUP(AL212,'Listas Ley Transparencia'!$H$3:$M$17,6,0))</f>
        <v/>
      </c>
      <c r="AR212" s="276"/>
      <c r="AS212" s="249"/>
      <c r="AT212" s="277"/>
      <c r="AU212" s="277"/>
      <c r="AV212" s="240"/>
      <c r="AW212" s="300"/>
      <c r="AX212" s="301"/>
      <c r="AY212" s="302"/>
      <c r="AZ212" s="302"/>
      <c r="BA212" s="303" t="str">
        <f t="shared" si="8"/>
        <v>No</v>
      </c>
    </row>
    <row r="213" spans="1:53" ht="93" customHeight="1">
      <c r="A213" s="241">
        <v>212</v>
      </c>
      <c r="B213" s="242"/>
      <c r="C213" s="242"/>
      <c r="D213" s="242"/>
      <c r="E213" s="243"/>
      <c r="F213" s="242"/>
      <c r="G213" s="242"/>
      <c r="H213" s="242"/>
      <c r="I213" s="252"/>
      <c r="J213" s="252"/>
      <c r="K213" s="245"/>
      <c r="L213" s="246"/>
      <c r="M213" s="267"/>
      <c r="N213" s="270"/>
      <c r="O213" s="269">
        <f>IFERROR(VLOOKUP(N213,'Listas Generales'!$B$25:$C$29,2,0),0)</f>
        <v>0</v>
      </c>
      <c r="P213" s="270"/>
      <c r="Q213" s="269">
        <f>IFERROR(VLOOKUP(P213,'Listas Generales'!$B$32:$C$36,2,0),0)</f>
        <v>0</v>
      </c>
      <c r="R213" s="270"/>
      <c r="S213" s="269">
        <f>IFERROR(VLOOKUP(R213,'Listas Generales'!$B$40:$C$44,2,0),0)</f>
        <v>0</v>
      </c>
      <c r="T213" s="271">
        <f t="shared" si="7"/>
        <v>0</v>
      </c>
      <c r="U213" s="270" t="str">
        <f>IFERROR(VLOOKUP(T213,'Listas Generales'!$B$4:$C$7,2,0),"-")</f>
        <v>Sin clasificar</v>
      </c>
      <c r="V213" s="247"/>
      <c r="W213" s="276"/>
      <c r="X213" s="277"/>
      <c r="Y213" s="277"/>
      <c r="Z213" s="277"/>
      <c r="AA213" s="277"/>
      <c r="AB213" s="278"/>
      <c r="AC213" s="287"/>
      <c r="AD213" s="282"/>
      <c r="AE213" s="282"/>
      <c r="AF213" s="282"/>
      <c r="AG213" s="282"/>
      <c r="AH213" s="285"/>
      <c r="AI213" s="312"/>
      <c r="AJ213" s="285"/>
      <c r="AK213" s="312"/>
      <c r="AL213" s="282"/>
      <c r="AM213" s="250"/>
      <c r="AN213" s="290" t="str">
        <f>IF(ISERROR(VLOOKUP(AL213,'Listas Ley Transparencia'!$H$3:$M$17,2,0)),"",VLOOKUP(AL213,'Listas Ley Transparencia'!$H$3:$M$17,2,0))</f>
        <v/>
      </c>
      <c r="AO213" s="291" t="str">
        <f>IF(ISERROR(VLOOKUP(AL213,'Listas Ley Transparencia'!$H$3:$M$17,3,0)),"",VLOOKUP(AL213,'Listas Ley Transparencia'!$H$3:$M$17,3,0))</f>
        <v/>
      </c>
      <c r="AP213" s="291" t="str">
        <f>IF(ISERROR(VLOOKUP(AL213,'Listas Ley Transparencia'!$H$3:$M$17,4,0)),"",VLOOKUP(AL213,'Listas Ley Transparencia'!$H$3:$M$17,4,0))</f>
        <v/>
      </c>
      <c r="AQ213" s="292" t="str">
        <f>IF(ISERROR(VLOOKUP(AL213,'Listas Ley Transparencia'!$H$3:$M$17,6,0)),"",VLOOKUP(AL213,'Listas Ley Transparencia'!$H$3:$M$17,6,0))</f>
        <v/>
      </c>
      <c r="AR213" s="276"/>
      <c r="AS213" s="249"/>
      <c r="AT213" s="277"/>
      <c r="AU213" s="277"/>
      <c r="AV213" s="240"/>
      <c r="AW213" s="300"/>
      <c r="AX213" s="301"/>
      <c r="AY213" s="302"/>
      <c r="AZ213" s="302"/>
      <c r="BA213" s="303" t="str">
        <f t="shared" si="8"/>
        <v>No</v>
      </c>
    </row>
    <row r="214" spans="1:53" ht="93" customHeight="1">
      <c r="A214" s="241">
        <v>213</v>
      </c>
      <c r="B214" s="242"/>
      <c r="C214" s="242"/>
      <c r="D214" s="242"/>
      <c r="E214" s="243"/>
      <c r="F214" s="242"/>
      <c r="G214" s="242"/>
      <c r="H214" s="242"/>
      <c r="I214" s="252"/>
      <c r="J214" s="252"/>
      <c r="K214" s="245"/>
      <c r="L214" s="246"/>
      <c r="M214" s="267"/>
      <c r="N214" s="270"/>
      <c r="O214" s="269">
        <f>IFERROR(VLOOKUP(N214,'Listas Generales'!$B$25:$C$29,2,0),0)</f>
        <v>0</v>
      </c>
      <c r="P214" s="270"/>
      <c r="Q214" s="269">
        <f>IFERROR(VLOOKUP(P214,'Listas Generales'!$B$32:$C$36,2,0),0)</f>
        <v>0</v>
      </c>
      <c r="R214" s="270"/>
      <c r="S214" s="269">
        <f>IFERROR(VLOOKUP(R214,'Listas Generales'!$B$40:$C$44,2,0),0)</f>
        <v>0</v>
      </c>
      <c r="T214" s="271">
        <f t="shared" si="7"/>
        <v>0</v>
      </c>
      <c r="U214" s="270" t="str">
        <f>IFERROR(VLOOKUP(T214,'Listas Generales'!$B$4:$C$7,2,0),"-")</f>
        <v>Sin clasificar</v>
      </c>
      <c r="V214" s="247"/>
      <c r="W214" s="276"/>
      <c r="X214" s="277"/>
      <c r="Y214" s="277"/>
      <c r="Z214" s="277"/>
      <c r="AA214" s="277"/>
      <c r="AB214" s="278"/>
      <c r="AC214" s="287"/>
      <c r="AD214" s="282"/>
      <c r="AE214" s="282"/>
      <c r="AF214" s="282"/>
      <c r="AG214" s="282"/>
      <c r="AH214" s="285"/>
      <c r="AI214" s="312"/>
      <c r="AJ214" s="285"/>
      <c r="AK214" s="312"/>
      <c r="AL214" s="282"/>
      <c r="AM214" s="250"/>
      <c r="AN214" s="290" t="str">
        <f>IF(ISERROR(VLOOKUP(AL214,'Listas Ley Transparencia'!$H$3:$M$17,2,0)),"",VLOOKUP(AL214,'Listas Ley Transparencia'!$H$3:$M$17,2,0))</f>
        <v/>
      </c>
      <c r="AO214" s="291" t="str">
        <f>IF(ISERROR(VLOOKUP(AL214,'Listas Ley Transparencia'!$H$3:$M$17,3,0)),"",VLOOKUP(AL214,'Listas Ley Transparencia'!$H$3:$M$17,3,0))</f>
        <v/>
      </c>
      <c r="AP214" s="291" t="str">
        <f>IF(ISERROR(VLOOKUP(AL214,'Listas Ley Transparencia'!$H$3:$M$17,4,0)),"",VLOOKUP(AL214,'Listas Ley Transparencia'!$H$3:$M$17,4,0))</f>
        <v/>
      </c>
      <c r="AQ214" s="292" t="str">
        <f>IF(ISERROR(VLOOKUP(AL214,'Listas Ley Transparencia'!$H$3:$M$17,6,0)),"",VLOOKUP(AL214,'Listas Ley Transparencia'!$H$3:$M$17,6,0))</f>
        <v/>
      </c>
      <c r="AR214" s="276"/>
      <c r="AS214" s="249"/>
      <c r="AT214" s="277"/>
      <c r="AU214" s="277"/>
      <c r="AV214" s="240"/>
      <c r="AW214" s="300"/>
      <c r="AX214" s="301"/>
      <c r="AY214" s="302"/>
      <c r="AZ214" s="302"/>
      <c r="BA214" s="303" t="str">
        <f t="shared" si="8"/>
        <v>No</v>
      </c>
    </row>
    <row r="215" spans="1:53" ht="93" customHeight="1">
      <c r="A215" s="241">
        <v>214</v>
      </c>
      <c r="B215" s="242"/>
      <c r="C215" s="242"/>
      <c r="D215" s="242"/>
      <c r="E215" s="243"/>
      <c r="F215" s="242"/>
      <c r="G215" s="242"/>
      <c r="H215" s="242"/>
      <c r="I215" s="252"/>
      <c r="J215" s="252"/>
      <c r="K215" s="245"/>
      <c r="L215" s="246"/>
      <c r="M215" s="267"/>
      <c r="N215" s="270"/>
      <c r="O215" s="269">
        <f>IFERROR(VLOOKUP(N215,'Listas Generales'!$B$25:$C$29,2,0),0)</f>
        <v>0</v>
      </c>
      <c r="P215" s="270"/>
      <c r="Q215" s="269">
        <f>IFERROR(VLOOKUP(P215,'Listas Generales'!$B$32:$C$36,2,0),0)</f>
        <v>0</v>
      </c>
      <c r="R215" s="270"/>
      <c r="S215" s="269">
        <f>IFERROR(VLOOKUP(R215,'Listas Generales'!$B$40:$C$44,2,0),0)</f>
        <v>0</v>
      </c>
      <c r="T215" s="271">
        <f t="shared" si="7"/>
        <v>0</v>
      </c>
      <c r="U215" s="270" t="str">
        <f>IFERROR(VLOOKUP(T215,'Listas Generales'!$B$4:$C$7,2,0),"-")</f>
        <v>Sin clasificar</v>
      </c>
      <c r="V215" s="247"/>
      <c r="W215" s="276"/>
      <c r="X215" s="277"/>
      <c r="Y215" s="277"/>
      <c r="Z215" s="277"/>
      <c r="AA215" s="277"/>
      <c r="AB215" s="278"/>
      <c r="AC215" s="287"/>
      <c r="AD215" s="282"/>
      <c r="AE215" s="282"/>
      <c r="AF215" s="282"/>
      <c r="AG215" s="282"/>
      <c r="AH215" s="285"/>
      <c r="AI215" s="312"/>
      <c r="AJ215" s="285"/>
      <c r="AK215" s="312"/>
      <c r="AL215" s="282"/>
      <c r="AM215" s="250"/>
      <c r="AN215" s="290" t="str">
        <f>IF(ISERROR(VLOOKUP(AL215,'Listas Ley Transparencia'!$H$3:$M$17,2,0)),"",VLOOKUP(AL215,'Listas Ley Transparencia'!$H$3:$M$17,2,0))</f>
        <v/>
      </c>
      <c r="AO215" s="291" t="str">
        <f>IF(ISERROR(VLOOKUP(AL215,'Listas Ley Transparencia'!$H$3:$M$17,3,0)),"",VLOOKUP(AL215,'Listas Ley Transparencia'!$H$3:$M$17,3,0))</f>
        <v/>
      </c>
      <c r="AP215" s="291" t="str">
        <f>IF(ISERROR(VLOOKUP(AL215,'Listas Ley Transparencia'!$H$3:$M$17,4,0)),"",VLOOKUP(AL215,'Listas Ley Transparencia'!$H$3:$M$17,4,0))</f>
        <v/>
      </c>
      <c r="AQ215" s="292" t="str">
        <f>IF(ISERROR(VLOOKUP(AL215,'Listas Ley Transparencia'!$H$3:$M$17,6,0)),"",VLOOKUP(AL215,'Listas Ley Transparencia'!$H$3:$M$17,6,0))</f>
        <v/>
      </c>
      <c r="AR215" s="276"/>
      <c r="AS215" s="249"/>
      <c r="AT215" s="277"/>
      <c r="AU215" s="277"/>
      <c r="AV215" s="240"/>
      <c r="AW215" s="300"/>
      <c r="AX215" s="301"/>
      <c r="AY215" s="302"/>
      <c r="AZ215" s="302"/>
      <c r="BA215" s="303" t="str">
        <f t="shared" si="8"/>
        <v>No</v>
      </c>
    </row>
    <row r="216" spans="1:53" ht="93" customHeight="1">
      <c r="A216" s="241">
        <v>215</v>
      </c>
      <c r="B216" s="242"/>
      <c r="C216" s="242"/>
      <c r="D216" s="242"/>
      <c r="E216" s="243"/>
      <c r="F216" s="242"/>
      <c r="G216" s="242"/>
      <c r="H216" s="242"/>
      <c r="I216" s="252"/>
      <c r="J216" s="252"/>
      <c r="K216" s="245"/>
      <c r="L216" s="246"/>
      <c r="M216" s="267"/>
      <c r="N216" s="270"/>
      <c r="O216" s="269">
        <f>IFERROR(VLOOKUP(N216,'Listas Generales'!$B$25:$C$29,2,0),0)</f>
        <v>0</v>
      </c>
      <c r="P216" s="270"/>
      <c r="Q216" s="269">
        <f>IFERROR(VLOOKUP(P216,'Listas Generales'!$B$32:$C$36,2,0),0)</f>
        <v>0</v>
      </c>
      <c r="R216" s="270"/>
      <c r="S216" s="269">
        <f>IFERROR(VLOOKUP(R216,'Listas Generales'!$B$40:$C$44,2,0),0)</f>
        <v>0</v>
      </c>
      <c r="T216" s="271">
        <f t="shared" si="7"/>
        <v>0</v>
      </c>
      <c r="U216" s="270" t="str">
        <f>IFERROR(VLOOKUP(T216,'Listas Generales'!$B$4:$C$7,2,0),"-")</f>
        <v>Sin clasificar</v>
      </c>
      <c r="V216" s="247"/>
      <c r="W216" s="276"/>
      <c r="X216" s="277"/>
      <c r="Y216" s="277"/>
      <c r="Z216" s="277"/>
      <c r="AA216" s="277"/>
      <c r="AB216" s="278"/>
      <c r="AC216" s="287"/>
      <c r="AD216" s="282"/>
      <c r="AE216" s="282"/>
      <c r="AF216" s="282"/>
      <c r="AG216" s="282"/>
      <c r="AH216" s="285"/>
      <c r="AI216" s="312"/>
      <c r="AJ216" s="285"/>
      <c r="AK216" s="312"/>
      <c r="AL216" s="282"/>
      <c r="AM216" s="250"/>
      <c r="AN216" s="290" t="str">
        <f>IF(ISERROR(VLOOKUP(AL216,'Listas Ley Transparencia'!$H$3:$M$17,2,0)),"",VLOOKUP(AL216,'Listas Ley Transparencia'!$H$3:$M$17,2,0))</f>
        <v/>
      </c>
      <c r="AO216" s="291" t="str">
        <f>IF(ISERROR(VLOOKUP(AL216,'Listas Ley Transparencia'!$H$3:$M$17,3,0)),"",VLOOKUP(AL216,'Listas Ley Transparencia'!$H$3:$M$17,3,0))</f>
        <v/>
      </c>
      <c r="AP216" s="291" t="str">
        <f>IF(ISERROR(VLOOKUP(AL216,'Listas Ley Transparencia'!$H$3:$M$17,4,0)),"",VLOOKUP(AL216,'Listas Ley Transparencia'!$H$3:$M$17,4,0))</f>
        <v/>
      </c>
      <c r="AQ216" s="292" t="str">
        <f>IF(ISERROR(VLOOKUP(AL216,'Listas Ley Transparencia'!$H$3:$M$17,6,0)),"",VLOOKUP(AL216,'Listas Ley Transparencia'!$H$3:$M$17,6,0))</f>
        <v/>
      </c>
      <c r="AR216" s="276"/>
      <c r="AS216" s="249"/>
      <c r="AT216" s="277"/>
      <c r="AU216" s="277"/>
      <c r="AV216" s="240"/>
      <c r="AW216" s="300"/>
      <c r="AX216" s="301"/>
      <c r="AY216" s="302"/>
      <c r="AZ216" s="302"/>
      <c r="BA216" s="303" t="str">
        <f t="shared" si="8"/>
        <v>No</v>
      </c>
    </row>
    <row r="217" spans="1:53" ht="93" customHeight="1">
      <c r="A217" s="241">
        <v>216</v>
      </c>
      <c r="B217" s="242"/>
      <c r="C217" s="242"/>
      <c r="D217" s="242"/>
      <c r="E217" s="243"/>
      <c r="F217" s="242"/>
      <c r="G217" s="242"/>
      <c r="H217" s="242"/>
      <c r="I217" s="252"/>
      <c r="J217" s="252"/>
      <c r="K217" s="245"/>
      <c r="L217" s="246"/>
      <c r="M217" s="267"/>
      <c r="N217" s="270"/>
      <c r="O217" s="269">
        <f>IFERROR(VLOOKUP(N217,'Listas Generales'!$B$25:$C$29,2,0),0)</f>
        <v>0</v>
      </c>
      <c r="P217" s="270"/>
      <c r="Q217" s="269">
        <f>IFERROR(VLOOKUP(P217,'Listas Generales'!$B$32:$C$36,2,0),0)</f>
        <v>0</v>
      </c>
      <c r="R217" s="270"/>
      <c r="S217" s="269">
        <f>IFERROR(VLOOKUP(R217,'Listas Generales'!$B$40:$C$44,2,0),0)</f>
        <v>0</v>
      </c>
      <c r="T217" s="271">
        <f t="shared" si="7"/>
        <v>0</v>
      </c>
      <c r="U217" s="270" t="str">
        <f>IFERROR(VLOOKUP(T217,'Listas Generales'!$B$4:$C$7,2,0),"-")</f>
        <v>Sin clasificar</v>
      </c>
      <c r="V217" s="247"/>
      <c r="W217" s="276"/>
      <c r="X217" s="277"/>
      <c r="Y217" s="277"/>
      <c r="Z217" s="277"/>
      <c r="AA217" s="277"/>
      <c r="AB217" s="278"/>
      <c r="AC217" s="287"/>
      <c r="AD217" s="282"/>
      <c r="AE217" s="282"/>
      <c r="AF217" s="282"/>
      <c r="AG217" s="282"/>
      <c r="AH217" s="285"/>
      <c r="AI217" s="312"/>
      <c r="AJ217" s="285"/>
      <c r="AK217" s="312"/>
      <c r="AL217" s="282"/>
      <c r="AM217" s="250"/>
      <c r="AN217" s="290" t="str">
        <f>IF(ISERROR(VLOOKUP(AL217,'Listas Ley Transparencia'!$H$3:$M$17,2,0)),"",VLOOKUP(AL217,'Listas Ley Transparencia'!$H$3:$M$17,2,0))</f>
        <v/>
      </c>
      <c r="AO217" s="291" t="str">
        <f>IF(ISERROR(VLOOKUP(AL217,'Listas Ley Transparencia'!$H$3:$M$17,3,0)),"",VLOOKUP(AL217,'Listas Ley Transparencia'!$H$3:$M$17,3,0))</f>
        <v/>
      </c>
      <c r="AP217" s="291" t="str">
        <f>IF(ISERROR(VLOOKUP(AL217,'Listas Ley Transparencia'!$H$3:$M$17,4,0)),"",VLOOKUP(AL217,'Listas Ley Transparencia'!$H$3:$M$17,4,0))</f>
        <v/>
      </c>
      <c r="AQ217" s="292" t="str">
        <f>IF(ISERROR(VLOOKUP(AL217,'Listas Ley Transparencia'!$H$3:$M$17,6,0)),"",VLOOKUP(AL217,'Listas Ley Transparencia'!$H$3:$M$17,6,0))</f>
        <v/>
      </c>
      <c r="AR217" s="276"/>
      <c r="AS217" s="249"/>
      <c r="AT217" s="277"/>
      <c r="AU217" s="277"/>
      <c r="AV217" s="240"/>
      <c r="AW217" s="300"/>
      <c r="AX217" s="301"/>
      <c r="AY217" s="302"/>
      <c r="AZ217" s="302"/>
      <c r="BA217" s="303" t="str">
        <f t="shared" si="8"/>
        <v>No</v>
      </c>
    </row>
    <row r="218" spans="1:53" ht="93" customHeight="1">
      <c r="A218" s="241">
        <v>217</v>
      </c>
      <c r="B218" s="242"/>
      <c r="C218" s="242"/>
      <c r="D218" s="242"/>
      <c r="E218" s="243"/>
      <c r="F218" s="242"/>
      <c r="G218" s="242"/>
      <c r="H218" s="242"/>
      <c r="I218" s="252"/>
      <c r="J218" s="252"/>
      <c r="K218" s="245"/>
      <c r="L218" s="246"/>
      <c r="M218" s="267"/>
      <c r="N218" s="270"/>
      <c r="O218" s="269">
        <f>IFERROR(VLOOKUP(N218,'Listas Generales'!$B$25:$C$29,2,0),0)</f>
        <v>0</v>
      </c>
      <c r="P218" s="270"/>
      <c r="Q218" s="269">
        <f>IFERROR(VLOOKUP(P218,'Listas Generales'!$B$32:$C$36,2,0),0)</f>
        <v>0</v>
      </c>
      <c r="R218" s="270"/>
      <c r="S218" s="269">
        <f>IFERROR(VLOOKUP(R218,'Listas Generales'!$B$40:$C$44,2,0),0)</f>
        <v>0</v>
      </c>
      <c r="T218" s="271">
        <f t="shared" si="7"/>
        <v>0</v>
      </c>
      <c r="U218" s="270" t="str">
        <f>IFERROR(VLOOKUP(T218,'Listas Generales'!$B$4:$C$7,2,0),"-")</f>
        <v>Sin clasificar</v>
      </c>
      <c r="V218" s="247"/>
      <c r="W218" s="276"/>
      <c r="X218" s="277"/>
      <c r="Y218" s="277"/>
      <c r="Z218" s="277"/>
      <c r="AA218" s="277"/>
      <c r="AB218" s="278"/>
      <c r="AC218" s="287"/>
      <c r="AD218" s="282"/>
      <c r="AE218" s="282"/>
      <c r="AF218" s="282"/>
      <c r="AG218" s="282"/>
      <c r="AH218" s="285"/>
      <c r="AI218" s="312"/>
      <c r="AJ218" s="285"/>
      <c r="AK218" s="312"/>
      <c r="AL218" s="282"/>
      <c r="AM218" s="250"/>
      <c r="AN218" s="290" t="str">
        <f>IF(ISERROR(VLOOKUP(AL218,'Listas Ley Transparencia'!$H$3:$M$17,2,0)),"",VLOOKUP(AL218,'Listas Ley Transparencia'!$H$3:$M$17,2,0))</f>
        <v/>
      </c>
      <c r="AO218" s="291" t="str">
        <f>IF(ISERROR(VLOOKUP(AL218,'Listas Ley Transparencia'!$H$3:$M$17,3,0)),"",VLOOKUP(AL218,'Listas Ley Transparencia'!$H$3:$M$17,3,0))</f>
        <v/>
      </c>
      <c r="AP218" s="291" t="str">
        <f>IF(ISERROR(VLOOKUP(AL218,'Listas Ley Transparencia'!$H$3:$M$17,4,0)),"",VLOOKUP(AL218,'Listas Ley Transparencia'!$H$3:$M$17,4,0))</f>
        <v/>
      </c>
      <c r="AQ218" s="292" t="str">
        <f>IF(ISERROR(VLOOKUP(AL218,'Listas Ley Transparencia'!$H$3:$M$17,6,0)),"",VLOOKUP(AL218,'Listas Ley Transparencia'!$H$3:$M$17,6,0))</f>
        <v/>
      </c>
      <c r="AR218" s="276"/>
      <c r="AS218" s="249"/>
      <c r="AT218" s="277"/>
      <c r="AU218" s="277"/>
      <c r="AV218" s="240"/>
      <c r="AW218" s="300"/>
      <c r="AX218" s="301"/>
      <c r="AY218" s="302"/>
      <c r="AZ218" s="302"/>
      <c r="BA218" s="303" t="str">
        <f t="shared" si="8"/>
        <v>No</v>
      </c>
    </row>
    <row r="219" spans="1:53" ht="93" customHeight="1">
      <c r="A219" s="241">
        <v>218</v>
      </c>
      <c r="B219" s="242"/>
      <c r="C219" s="242"/>
      <c r="D219" s="242"/>
      <c r="E219" s="243"/>
      <c r="F219" s="242"/>
      <c r="G219" s="242"/>
      <c r="H219" s="242"/>
      <c r="I219" s="252"/>
      <c r="J219" s="252"/>
      <c r="K219" s="245"/>
      <c r="L219" s="246"/>
      <c r="M219" s="267"/>
      <c r="N219" s="270"/>
      <c r="O219" s="269">
        <f>IFERROR(VLOOKUP(N219,'Listas Generales'!$B$25:$C$29,2,0),0)</f>
        <v>0</v>
      </c>
      <c r="P219" s="270"/>
      <c r="Q219" s="269">
        <f>IFERROR(VLOOKUP(P219,'Listas Generales'!$B$32:$C$36,2,0),0)</f>
        <v>0</v>
      </c>
      <c r="R219" s="270"/>
      <c r="S219" s="269">
        <f>IFERROR(VLOOKUP(R219,'Listas Generales'!$B$40:$C$44,2,0),0)</f>
        <v>0</v>
      </c>
      <c r="T219" s="271">
        <f t="shared" si="7"/>
        <v>0</v>
      </c>
      <c r="U219" s="270" t="str">
        <f>IFERROR(VLOOKUP(T219,'Listas Generales'!$B$4:$C$7,2,0),"-")</f>
        <v>Sin clasificar</v>
      </c>
      <c r="V219" s="247"/>
      <c r="W219" s="276"/>
      <c r="X219" s="277"/>
      <c r="Y219" s="277"/>
      <c r="Z219" s="277"/>
      <c r="AA219" s="277"/>
      <c r="AB219" s="278"/>
      <c r="AC219" s="287"/>
      <c r="AD219" s="282"/>
      <c r="AE219" s="282"/>
      <c r="AF219" s="282"/>
      <c r="AG219" s="282"/>
      <c r="AH219" s="285"/>
      <c r="AI219" s="312"/>
      <c r="AJ219" s="285"/>
      <c r="AK219" s="312"/>
      <c r="AL219" s="282"/>
      <c r="AM219" s="250"/>
      <c r="AN219" s="290" t="str">
        <f>IF(ISERROR(VLOOKUP(AL219,'Listas Ley Transparencia'!$H$3:$M$17,2,0)),"",VLOOKUP(AL219,'Listas Ley Transparencia'!$H$3:$M$17,2,0))</f>
        <v/>
      </c>
      <c r="AO219" s="291" t="str">
        <f>IF(ISERROR(VLOOKUP(AL219,'Listas Ley Transparencia'!$H$3:$M$17,3,0)),"",VLOOKUP(AL219,'Listas Ley Transparencia'!$H$3:$M$17,3,0))</f>
        <v/>
      </c>
      <c r="AP219" s="291" t="str">
        <f>IF(ISERROR(VLOOKUP(AL219,'Listas Ley Transparencia'!$H$3:$M$17,4,0)),"",VLOOKUP(AL219,'Listas Ley Transparencia'!$H$3:$M$17,4,0))</f>
        <v/>
      </c>
      <c r="AQ219" s="292" t="str">
        <f>IF(ISERROR(VLOOKUP(AL219,'Listas Ley Transparencia'!$H$3:$M$17,6,0)),"",VLOOKUP(AL219,'Listas Ley Transparencia'!$H$3:$M$17,6,0))</f>
        <v/>
      </c>
      <c r="AR219" s="276"/>
      <c r="AS219" s="249"/>
      <c r="AT219" s="277"/>
      <c r="AU219" s="277"/>
      <c r="AV219" s="240"/>
      <c r="AW219" s="300"/>
      <c r="AX219" s="301"/>
      <c r="AY219" s="302"/>
      <c r="AZ219" s="302"/>
      <c r="BA219" s="303" t="str">
        <f t="shared" si="8"/>
        <v>No</v>
      </c>
    </row>
    <row r="220" spans="1:53" ht="93" customHeight="1">
      <c r="A220" s="241">
        <v>219</v>
      </c>
      <c r="B220" s="242"/>
      <c r="C220" s="242"/>
      <c r="D220" s="242"/>
      <c r="E220" s="243"/>
      <c r="F220" s="242"/>
      <c r="G220" s="242"/>
      <c r="H220" s="242"/>
      <c r="I220" s="252"/>
      <c r="J220" s="252"/>
      <c r="K220" s="245"/>
      <c r="L220" s="246"/>
      <c r="M220" s="267"/>
      <c r="N220" s="270"/>
      <c r="O220" s="269">
        <f>IFERROR(VLOOKUP(N220,'Listas Generales'!$B$25:$C$29,2,0),0)</f>
        <v>0</v>
      </c>
      <c r="P220" s="270"/>
      <c r="Q220" s="269">
        <f>IFERROR(VLOOKUP(P220,'Listas Generales'!$B$32:$C$36,2,0),0)</f>
        <v>0</v>
      </c>
      <c r="R220" s="270"/>
      <c r="S220" s="269">
        <f>IFERROR(VLOOKUP(R220,'Listas Generales'!$B$40:$C$44,2,0),0)</f>
        <v>0</v>
      </c>
      <c r="T220" s="271">
        <f t="shared" si="7"/>
        <v>0</v>
      </c>
      <c r="U220" s="270" t="str">
        <f>IFERROR(VLOOKUP(T220,'Listas Generales'!$B$4:$C$7,2,0),"-")</f>
        <v>Sin clasificar</v>
      </c>
      <c r="V220" s="247"/>
      <c r="W220" s="276"/>
      <c r="X220" s="277"/>
      <c r="Y220" s="277"/>
      <c r="Z220" s="277"/>
      <c r="AA220" s="277"/>
      <c r="AB220" s="278"/>
      <c r="AC220" s="287"/>
      <c r="AD220" s="282"/>
      <c r="AE220" s="282"/>
      <c r="AF220" s="282"/>
      <c r="AG220" s="282"/>
      <c r="AH220" s="285"/>
      <c r="AI220" s="312"/>
      <c r="AJ220" s="285"/>
      <c r="AK220" s="312"/>
      <c r="AL220" s="282"/>
      <c r="AM220" s="250"/>
      <c r="AN220" s="290" t="str">
        <f>IF(ISERROR(VLOOKUP(AL220,'Listas Ley Transparencia'!$H$3:$M$17,2,0)),"",VLOOKUP(AL220,'Listas Ley Transparencia'!$H$3:$M$17,2,0))</f>
        <v/>
      </c>
      <c r="AO220" s="291" t="str">
        <f>IF(ISERROR(VLOOKUP(AL220,'Listas Ley Transparencia'!$H$3:$M$17,3,0)),"",VLOOKUP(AL220,'Listas Ley Transparencia'!$H$3:$M$17,3,0))</f>
        <v/>
      </c>
      <c r="AP220" s="291" t="str">
        <f>IF(ISERROR(VLOOKUP(AL220,'Listas Ley Transparencia'!$H$3:$M$17,4,0)),"",VLOOKUP(AL220,'Listas Ley Transparencia'!$H$3:$M$17,4,0))</f>
        <v/>
      </c>
      <c r="AQ220" s="292" t="str">
        <f>IF(ISERROR(VLOOKUP(AL220,'Listas Ley Transparencia'!$H$3:$M$17,6,0)),"",VLOOKUP(AL220,'Listas Ley Transparencia'!$H$3:$M$17,6,0))</f>
        <v/>
      </c>
      <c r="AR220" s="276"/>
      <c r="AS220" s="249"/>
      <c r="AT220" s="277"/>
      <c r="AU220" s="277"/>
      <c r="AV220" s="240"/>
      <c r="AW220" s="300"/>
      <c r="AX220" s="301"/>
      <c r="AY220" s="302"/>
      <c r="AZ220" s="302"/>
      <c r="BA220" s="303" t="str">
        <f t="shared" si="8"/>
        <v>No</v>
      </c>
    </row>
    <row r="221" spans="1:53" ht="93" customHeight="1">
      <c r="A221" s="241">
        <v>220</v>
      </c>
      <c r="B221" s="242"/>
      <c r="C221" s="242"/>
      <c r="D221" s="242"/>
      <c r="E221" s="243"/>
      <c r="F221" s="242"/>
      <c r="G221" s="242"/>
      <c r="H221" s="242"/>
      <c r="I221" s="252"/>
      <c r="J221" s="252"/>
      <c r="K221" s="245"/>
      <c r="L221" s="246"/>
      <c r="M221" s="267"/>
      <c r="N221" s="270"/>
      <c r="O221" s="269">
        <f>IFERROR(VLOOKUP(N221,'Listas Generales'!$B$25:$C$29,2,0),0)</f>
        <v>0</v>
      </c>
      <c r="P221" s="270"/>
      <c r="Q221" s="269">
        <f>IFERROR(VLOOKUP(P221,'Listas Generales'!$B$32:$C$36,2,0),0)</f>
        <v>0</v>
      </c>
      <c r="R221" s="270"/>
      <c r="S221" s="269">
        <f>IFERROR(VLOOKUP(R221,'Listas Generales'!$B$40:$C$44,2,0),0)</f>
        <v>0</v>
      </c>
      <c r="T221" s="271">
        <f t="shared" si="7"/>
        <v>0</v>
      </c>
      <c r="U221" s="270" t="str">
        <f>IFERROR(VLOOKUP(T221,'Listas Generales'!$B$4:$C$7,2,0),"-")</f>
        <v>Sin clasificar</v>
      </c>
      <c r="V221" s="247"/>
      <c r="W221" s="276"/>
      <c r="X221" s="277"/>
      <c r="Y221" s="277"/>
      <c r="Z221" s="277"/>
      <c r="AA221" s="277"/>
      <c r="AB221" s="278"/>
      <c r="AC221" s="287"/>
      <c r="AD221" s="282"/>
      <c r="AE221" s="282"/>
      <c r="AF221" s="282"/>
      <c r="AG221" s="282"/>
      <c r="AH221" s="285"/>
      <c r="AI221" s="312"/>
      <c r="AJ221" s="285"/>
      <c r="AK221" s="312"/>
      <c r="AL221" s="282"/>
      <c r="AM221" s="250"/>
      <c r="AN221" s="290" t="str">
        <f>IF(ISERROR(VLOOKUP(AL221,'Listas Ley Transparencia'!$H$3:$M$17,2,0)),"",VLOOKUP(AL221,'Listas Ley Transparencia'!$H$3:$M$17,2,0))</f>
        <v/>
      </c>
      <c r="AO221" s="291" t="str">
        <f>IF(ISERROR(VLOOKUP(AL221,'Listas Ley Transparencia'!$H$3:$M$17,3,0)),"",VLOOKUP(AL221,'Listas Ley Transparencia'!$H$3:$M$17,3,0))</f>
        <v/>
      </c>
      <c r="AP221" s="291" t="str">
        <f>IF(ISERROR(VLOOKUP(AL221,'Listas Ley Transparencia'!$H$3:$M$17,4,0)),"",VLOOKUP(AL221,'Listas Ley Transparencia'!$H$3:$M$17,4,0))</f>
        <v/>
      </c>
      <c r="AQ221" s="292" t="str">
        <f>IF(ISERROR(VLOOKUP(AL221,'Listas Ley Transparencia'!$H$3:$M$17,6,0)),"",VLOOKUP(AL221,'Listas Ley Transparencia'!$H$3:$M$17,6,0))</f>
        <v/>
      </c>
      <c r="AR221" s="276"/>
      <c r="AS221" s="249"/>
      <c r="AT221" s="277"/>
      <c r="AU221" s="277"/>
      <c r="AV221" s="240"/>
      <c r="AW221" s="300"/>
      <c r="AX221" s="301"/>
      <c r="AY221" s="302"/>
      <c r="AZ221" s="302"/>
      <c r="BA221" s="303" t="str">
        <f t="shared" si="8"/>
        <v>No</v>
      </c>
    </row>
    <row r="222" spans="1:53" ht="93" customHeight="1">
      <c r="A222" s="241">
        <v>221</v>
      </c>
      <c r="B222" s="242"/>
      <c r="C222" s="242"/>
      <c r="D222" s="242"/>
      <c r="E222" s="243"/>
      <c r="F222" s="242"/>
      <c r="G222" s="242"/>
      <c r="H222" s="242"/>
      <c r="I222" s="252"/>
      <c r="J222" s="252"/>
      <c r="K222" s="245"/>
      <c r="L222" s="246"/>
      <c r="M222" s="267"/>
      <c r="N222" s="270"/>
      <c r="O222" s="269">
        <f>IFERROR(VLOOKUP(N222,'Listas Generales'!$B$25:$C$29,2,0),0)</f>
        <v>0</v>
      </c>
      <c r="P222" s="270"/>
      <c r="Q222" s="269">
        <f>IFERROR(VLOOKUP(P222,'Listas Generales'!$B$32:$C$36,2,0),0)</f>
        <v>0</v>
      </c>
      <c r="R222" s="270"/>
      <c r="S222" s="269">
        <f>IFERROR(VLOOKUP(R222,'Listas Generales'!$B$40:$C$44,2,0),0)</f>
        <v>0</v>
      </c>
      <c r="T222" s="271">
        <f t="shared" si="7"/>
        <v>0</v>
      </c>
      <c r="U222" s="270" t="str">
        <f>IFERROR(VLOOKUP(T222,'Listas Generales'!$B$4:$C$7,2,0),"-")</f>
        <v>Sin clasificar</v>
      </c>
      <c r="V222" s="247"/>
      <c r="W222" s="276"/>
      <c r="X222" s="277"/>
      <c r="Y222" s="277"/>
      <c r="Z222" s="277"/>
      <c r="AA222" s="277"/>
      <c r="AB222" s="278"/>
      <c r="AC222" s="287"/>
      <c r="AD222" s="282"/>
      <c r="AE222" s="282"/>
      <c r="AF222" s="282"/>
      <c r="AG222" s="282"/>
      <c r="AH222" s="285"/>
      <c r="AI222" s="312"/>
      <c r="AJ222" s="285"/>
      <c r="AK222" s="312"/>
      <c r="AL222" s="282"/>
      <c r="AM222" s="250"/>
      <c r="AN222" s="290" t="str">
        <f>IF(ISERROR(VLOOKUP(AL222,'Listas Ley Transparencia'!$H$3:$M$17,2,0)),"",VLOOKUP(AL222,'Listas Ley Transparencia'!$H$3:$M$17,2,0))</f>
        <v/>
      </c>
      <c r="AO222" s="291" t="str">
        <f>IF(ISERROR(VLOOKUP(AL222,'Listas Ley Transparencia'!$H$3:$M$17,3,0)),"",VLOOKUP(AL222,'Listas Ley Transparencia'!$H$3:$M$17,3,0))</f>
        <v/>
      </c>
      <c r="AP222" s="291" t="str">
        <f>IF(ISERROR(VLOOKUP(AL222,'Listas Ley Transparencia'!$H$3:$M$17,4,0)),"",VLOOKUP(AL222,'Listas Ley Transparencia'!$H$3:$M$17,4,0))</f>
        <v/>
      </c>
      <c r="AQ222" s="292" t="str">
        <f>IF(ISERROR(VLOOKUP(AL222,'Listas Ley Transparencia'!$H$3:$M$17,6,0)),"",VLOOKUP(AL222,'Listas Ley Transparencia'!$H$3:$M$17,6,0))</f>
        <v/>
      </c>
      <c r="AR222" s="276"/>
      <c r="AS222" s="249"/>
      <c r="AT222" s="277"/>
      <c r="AU222" s="277"/>
      <c r="AV222" s="240"/>
      <c r="AW222" s="300"/>
      <c r="AX222" s="301"/>
      <c r="AY222" s="302"/>
      <c r="AZ222" s="302"/>
      <c r="BA222" s="303" t="str">
        <f t="shared" si="8"/>
        <v>No</v>
      </c>
    </row>
    <row r="223" spans="1:53" ht="93" customHeight="1">
      <c r="A223" s="241">
        <v>222</v>
      </c>
      <c r="B223" s="242"/>
      <c r="C223" s="242"/>
      <c r="D223" s="242"/>
      <c r="E223" s="243"/>
      <c r="F223" s="242"/>
      <c r="G223" s="242"/>
      <c r="H223" s="242"/>
      <c r="I223" s="252"/>
      <c r="J223" s="252"/>
      <c r="K223" s="245"/>
      <c r="L223" s="246"/>
      <c r="M223" s="267"/>
      <c r="N223" s="270"/>
      <c r="O223" s="269">
        <f>IFERROR(VLOOKUP(N223,'Listas Generales'!$B$25:$C$29,2,0),0)</f>
        <v>0</v>
      </c>
      <c r="P223" s="270"/>
      <c r="Q223" s="269">
        <f>IFERROR(VLOOKUP(P223,'Listas Generales'!$B$32:$C$36,2,0),0)</f>
        <v>0</v>
      </c>
      <c r="R223" s="270"/>
      <c r="S223" s="269">
        <f>IFERROR(VLOOKUP(R223,'Listas Generales'!$B$40:$C$44,2,0),0)</f>
        <v>0</v>
      </c>
      <c r="T223" s="271">
        <f t="shared" si="7"/>
        <v>0</v>
      </c>
      <c r="U223" s="270" t="str">
        <f>IFERROR(VLOOKUP(T223,'Listas Generales'!$B$4:$C$7,2,0),"-")</f>
        <v>Sin clasificar</v>
      </c>
      <c r="V223" s="247"/>
      <c r="W223" s="276"/>
      <c r="X223" s="277"/>
      <c r="Y223" s="277"/>
      <c r="Z223" s="277"/>
      <c r="AA223" s="277"/>
      <c r="AB223" s="278"/>
      <c r="AC223" s="287"/>
      <c r="AD223" s="282"/>
      <c r="AE223" s="282"/>
      <c r="AF223" s="282"/>
      <c r="AG223" s="282"/>
      <c r="AH223" s="285"/>
      <c r="AI223" s="312"/>
      <c r="AJ223" s="285"/>
      <c r="AK223" s="312"/>
      <c r="AL223" s="282"/>
      <c r="AM223" s="250"/>
      <c r="AN223" s="290" t="str">
        <f>IF(ISERROR(VLOOKUP(AL223,'Listas Ley Transparencia'!$H$3:$M$17,2,0)),"",VLOOKUP(AL223,'Listas Ley Transparencia'!$H$3:$M$17,2,0))</f>
        <v/>
      </c>
      <c r="AO223" s="291" t="str">
        <f>IF(ISERROR(VLOOKUP(AL223,'Listas Ley Transparencia'!$H$3:$M$17,3,0)),"",VLOOKUP(AL223,'Listas Ley Transparencia'!$H$3:$M$17,3,0))</f>
        <v/>
      </c>
      <c r="AP223" s="291" t="str">
        <f>IF(ISERROR(VLOOKUP(AL223,'Listas Ley Transparencia'!$H$3:$M$17,4,0)),"",VLOOKUP(AL223,'Listas Ley Transparencia'!$H$3:$M$17,4,0))</f>
        <v/>
      </c>
      <c r="AQ223" s="292" t="str">
        <f>IF(ISERROR(VLOOKUP(AL223,'Listas Ley Transparencia'!$H$3:$M$17,6,0)),"",VLOOKUP(AL223,'Listas Ley Transparencia'!$H$3:$M$17,6,0))</f>
        <v/>
      </c>
      <c r="AR223" s="276"/>
      <c r="AS223" s="249"/>
      <c r="AT223" s="277"/>
      <c r="AU223" s="277"/>
      <c r="AV223" s="240"/>
      <c r="AW223" s="300"/>
      <c r="AX223" s="301"/>
      <c r="AY223" s="302"/>
      <c r="AZ223" s="302"/>
      <c r="BA223" s="303" t="str">
        <f t="shared" si="8"/>
        <v>No</v>
      </c>
    </row>
    <row r="224" spans="1:53" ht="93" customHeight="1">
      <c r="A224" s="241">
        <v>223</v>
      </c>
      <c r="B224" s="242"/>
      <c r="C224" s="242"/>
      <c r="D224" s="242"/>
      <c r="E224" s="243"/>
      <c r="F224" s="242"/>
      <c r="G224" s="242"/>
      <c r="H224" s="242"/>
      <c r="I224" s="252"/>
      <c r="J224" s="252"/>
      <c r="K224" s="245"/>
      <c r="L224" s="246"/>
      <c r="M224" s="267"/>
      <c r="N224" s="270"/>
      <c r="O224" s="269">
        <f>IFERROR(VLOOKUP(N224,'Listas Generales'!$B$25:$C$29,2,0),0)</f>
        <v>0</v>
      </c>
      <c r="P224" s="270"/>
      <c r="Q224" s="269">
        <f>IFERROR(VLOOKUP(P224,'Listas Generales'!$B$32:$C$36,2,0),0)</f>
        <v>0</v>
      </c>
      <c r="R224" s="270"/>
      <c r="S224" s="269">
        <f>IFERROR(VLOOKUP(R224,'Listas Generales'!$B$40:$C$44,2,0),0)</f>
        <v>0</v>
      </c>
      <c r="T224" s="271">
        <f t="shared" si="7"/>
        <v>0</v>
      </c>
      <c r="U224" s="270" t="str">
        <f>IFERROR(VLOOKUP(T224,'Listas Generales'!$B$4:$C$7,2,0),"-")</f>
        <v>Sin clasificar</v>
      </c>
      <c r="V224" s="247"/>
      <c r="W224" s="276"/>
      <c r="X224" s="277"/>
      <c r="Y224" s="277"/>
      <c r="Z224" s="277"/>
      <c r="AA224" s="277"/>
      <c r="AB224" s="278"/>
      <c r="AC224" s="287"/>
      <c r="AD224" s="282"/>
      <c r="AE224" s="282"/>
      <c r="AF224" s="282"/>
      <c r="AG224" s="282"/>
      <c r="AH224" s="285"/>
      <c r="AI224" s="312"/>
      <c r="AJ224" s="285"/>
      <c r="AK224" s="312"/>
      <c r="AL224" s="282"/>
      <c r="AM224" s="250"/>
      <c r="AN224" s="290" t="str">
        <f>IF(ISERROR(VLOOKUP(AL224,'Listas Ley Transparencia'!$H$3:$M$17,2,0)),"",VLOOKUP(AL224,'Listas Ley Transparencia'!$H$3:$M$17,2,0))</f>
        <v/>
      </c>
      <c r="AO224" s="291" t="str">
        <f>IF(ISERROR(VLOOKUP(AL224,'Listas Ley Transparencia'!$H$3:$M$17,3,0)),"",VLOOKUP(AL224,'Listas Ley Transparencia'!$H$3:$M$17,3,0))</f>
        <v/>
      </c>
      <c r="AP224" s="291" t="str">
        <f>IF(ISERROR(VLOOKUP(AL224,'Listas Ley Transparencia'!$H$3:$M$17,4,0)),"",VLOOKUP(AL224,'Listas Ley Transparencia'!$H$3:$M$17,4,0))</f>
        <v/>
      </c>
      <c r="AQ224" s="292" t="str">
        <f>IF(ISERROR(VLOOKUP(AL224,'Listas Ley Transparencia'!$H$3:$M$17,6,0)),"",VLOOKUP(AL224,'Listas Ley Transparencia'!$H$3:$M$17,6,0))</f>
        <v/>
      </c>
      <c r="AR224" s="276"/>
      <c r="AS224" s="249"/>
      <c r="AT224" s="277"/>
      <c r="AU224" s="277"/>
      <c r="AV224" s="240"/>
      <c r="AW224" s="300"/>
      <c r="AX224" s="301"/>
      <c r="AY224" s="302"/>
      <c r="AZ224" s="302"/>
      <c r="BA224" s="303" t="str">
        <f t="shared" si="8"/>
        <v>No</v>
      </c>
    </row>
    <row r="225" spans="1:53" ht="93" customHeight="1">
      <c r="A225" s="241">
        <v>224</v>
      </c>
      <c r="B225" s="242"/>
      <c r="C225" s="242"/>
      <c r="D225" s="242"/>
      <c r="E225" s="243"/>
      <c r="F225" s="242"/>
      <c r="G225" s="242"/>
      <c r="H225" s="242"/>
      <c r="I225" s="252"/>
      <c r="J225" s="252"/>
      <c r="K225" s="245"/>
      <c r="L225" s="246"/>
      <c r="M225" s="267"/>
      <c r="N225" s="270"/>
      <c r="O225" s="269">
        <f>IFERROR(VLOOKUP(N225,'Listas Generales'!$B$25:$C$29,2,0),0)</f>
        <v>0</v>
      </c>
      <c r="P225" s="270"/>
      <c r="Q225" s="269">
        <f>IFERROR(VLOOKUP(P225,'Listas Generales'!$B$32:$C$36,2,0),0)</f>
        <v>0</v>
      </c>
      <c r="R225" s="270"/>
      <c r="S225" s="269">
        <f>IFERROR(VLOOKUP(R225,'Listas Generales'!$B$40:$C$44,2,0),0)</f>
        <v>0</v>
      </c>
      <c r="T225" s="271">
        <f t="shared" si="7"/>
        <v>0</v>
      </c>
      <c r="U225" s="270" t="str">
        <f>IFERROR(VLOOKUP(T225,'Listas Generales'!$B$4:$C$7,2,0),"-")</f>
        <v>Sin clasificar</v>
      </c>
      <c r="V225" s="247"/>
      <c r="W225" s="276"/>
      <c r="X225" s="277"/>
      <c r="Y225" s="277"/>
      <c r="Z225" s="277"/>
      <c r="AA225" s="277"/>
      <c r="AB225" s="278"/>
      <c r="AC225" s="287"/>
      <c r="AD225" s="282"/>
      <c r="AE225" s="282"/>
      <c r="AF225" s="282"/>
      <c r="AG225" s="282"/>
      <c r="AH225" s="285"/>
      <c r="AI225" s="312"/>
      <c r="AJ225" s="285"/>
      <c r="AK225" s="312"/>
      <c r="AL225" s="282"/>
      <c r="AM225" s="250"/>
      <c r="AN225" s="290" t="str">
        <f>IF(ISERROR(VLOOKUP(AL225,'Listas Ley Transparencia'!$H$3:$M$17,2,0)),"",VLOOKUP(AL225,'Listas Ley Transparencia'!$H$3:$M$17,2,0))</f>
        <v/>
      </c>
      <c r="AO225" s="291" t="str">
        <f>IF(ISERROR(VLOOKUP(AL225,'Listas Ley Transparencia'!$H$3:$M$17,3,0)),"",VLOOKUP(AL225,'Listas Ley Transparencia'!$H$3:$M$17,3,0))</f>
        <v/>
      </c>
      <c r="AP225" s="291" t="str">
        <f>IF(ISERROR(VLOOKUP(AL225,'Listas Ley Transparencia'!$H$3:$M$17,4,0)),"",VLOOKUP(AL225,'Listas Ley Transparencia'!$H$3:$M$17,4,0))</f>
        <v/>
      </c>
      <c r="AQ225" s="292" t="str">
        <f>IF(ISERROR(VLOOKUP(AL225,'Listas Ley Transparencia'!$H$3:$M$17,6,0)),"",VLOOKUP(AL225,'Listas Ley Transparencia'!$H$3:$M$17,6,0))</f>
        <v/>
      </c>
      <c r="AR225" s="276"/>
      <c r="AS225" s="249"/>
      <c r="AT225" s="277"/>
      <c r="AU225" s="277"/>
      <c r="AV225" s="240"/>
      <c r="AW225" s="300"/>
      <c r="AX225" s="301"/>
      <c r="AY225" s="302"/>
      <c r="AZ225" s="302"/>
      <c r="BA225" s="303" t="str">
        <f t="shared" si="8"/>
        <v>No</v>
      </c>
    </row>
    <row r="226" spans="1:53" ht="93" customHeight="1">
      <c r="A226" s="241">
        <v>225</v>
      </c>
      <c r="B226" s="242"/>
      <c r="C226" s="242"/>
      <c r="D226" s="242"/>
      <c r="E226" s="243"/>
      <c r="F226" s="242"/>
      <c r="G226" s="242"/>
      <c r="H226" s="242"/>
      <c r="I226" s="252"/>
      <c r="J226" s="252"/>
      <c r="K226" s="245"/>
      <c r="L226" s="246"/>
      <c r="M226" s="267"/>
      <c r="N226" s="270"/>
      <c r="O226" s="269">
        <f>IFERROR(VLOOKUP(N226,'Listas Generales'!$B$25:$C$29,2,0),0)</f>
        <v>0</v>
      </c>
      <c r="P226" s="270"/>
      <c r="Q226" s="269">
        <f>IFERROR(VLOOKUP(P226,'Listas Generales'!$B$32:$C$36,2,0),0)</f>
        <v>0</v>
      </c>
      <c r="R226" s="270"/>
      <c r="S226" s="269">
        <f>IFERROR(VLOOKUP(R226,'Listas Generales'!$B$40:$C$44,2,0),0)</f>
        <v>0</v>
      </c>
      <c r="T226" s="271">
        <f t="shared" si="7"/>
        <v>0</v>
      </c>
      <c r="U226" s="270" t="str">
        <f>IFERROR(VLOOKUP(T226,'Listas Generales'!$B$4:$C$7,2,0),"-")</f>
        <v>Sin clasificar</v>
      </c>
      <c r="V226" s="247"/>
      <c r="W226" s="276"/>
      <c r="X226" s="277"/>
      <c r="Y226" s="277"/>
      <c r="Z226" s="277"/>
      <c r="AA226" s="277"/>
      <c r="AB226" s="278"/>
      <c r="AC226" s="287"/>
      <c r="AD226" s="282"/>
      <c r="AE226" s="282"/>
      <c r="AF226" s="282"/>
      <c r="AG226" s="282"/>
      <c r="AH226" s="285"/>
      <c r="AI226" s="312"/>
      <c r="AJ226" s="285"/>
      <c r="AK226" s="312"/>
      <c r="AL226" s="282"/>
      <c r="AM226" s="250"/>
      <c r="AN226" s="290" t="str">
        <f>IF(ISERROR(VLOOKUP(AL226,'Listas Ley Transparencia'!$H$3:$M$17,2,0)),"",VLOOKUP(AL226,'Listas Ley Transparencia'!$H$3:$M$17,2,0))</f>
        <v/>
      </c>
      <c r="AO226" s="291" t="str">
        <f>IF(ISERROR(VLOOKUP(AL226,'Listas Ley Transparencia'!$H$3:$M$17,3,0)),"",VLOOKUP(AL226,'Listas Ley Transparencia'!$H$3:$M$17,3,0))</f>
        <v/>
      </c>
      <c r="AP226" s="291" t="str">
        <f>IF(ISERROR(VLOOKUP(AL226,'Listas Ley Transparencia'!$H$3:$M$17,4,0)),"",VLOOKUP(AL226,'Listas Ley Transparencia'!$H$3:$M$17,4,0))</f>
        <v/>
      </c>
      <c r="AQ226" s="292" t="str">
        <f>IF(ISERROR(VLOOKUP(AL226,'Listas Ley Transparencia'!$H$3:$M$17,6,0)),"",VLOOKUP(AL226,'Listas Ley Transparencia'!$H$3:$M$17,6,0))</f>
        <v/>
      </c>
      <c r="AR226" s="276"/>
      <c r="AS226" s="249"/>
      <c r="AT226" s="277"/>
      <c r="AU226" s="277"/>
      <c r="AV226" s="240"/>
      <c r="AW226" s="300"/>
      <c r="AX226" s="301"/>
      <c r="AY226" s="302"/>
      <c r="AZ226" s="302"/>
      <c r="BA226" s="303" t="str">
        <f t="shared" si="8"/>
        <v>No</v>
      </c>
    </row>
    <row r="227" spans="1:53" ht="93" customHeight="1">
      <c r="A227" s="241">
        <v>226</v>
      </c>
      <c r="B227" s="242"/>
      <c r="C227" s="242"/>
      <c r="D227" s="242"/>
      <c r="E227" s="243"/>
      <c r="F227" s="242"/>
      <c r="G227" s="242"/>
      <c r="H227" s="242"/>
      <c r="I227" s="252"/>
      <c r="J227" s="252"/>
      <c r="K227" s="245"/>
      <c r="L227" s="246"/>
      <c r="M227" s="267"/>
      <c r="N227" s="270"/>
      <c r="O227" s="269">
        <f>IFERROR(VLOOKUP(N227,'Listas Generales'!$B$25:$C$29,2,0),0)</f>
        <v>0</v>
      </c>
      <c r="P227" s="270"/>
      <c r="Q227" s="269">
        <f>IFERROR(VLOOKUP(P227,'Listas Generales'!$B$32:$C$36,2,0),0)</f>
        <v>0</v>
      </c>
      <c r="R227" s="270"/>
      <c r="S227" s="269">
        <f>IFERROR(VLOOKUP(R227,'Listas Generales'!$B$40:$C$44,2,0),0)</f>
        <v>0</v>
      </c>
      <c r="T227" s="271">
        <f t="shared" si="7"/>
        <v>0</v>
      </c>
      <c r="U227" s="270" t="str">
        <f>IFERROR(VLOOKUP(T227,'Listas Generales'!$B$4:$C$7,2,0),"-")</f>
        <v>Sin clasificar</v>
      </c>
      <c r="V227" s="247"/>
      <c r="W227" s="276"/>
      <c r="X227" s="277"/>
      <c r="Y227" s="277"/>
      <c r="Z227" s="277"/>
      <c r="AA227" s="277"/>
      <c r="AB227" s="278"/>
      <c r="AC227" s="287"/>
      <c r="AD227" s="282"/>
      <c r="AE227" s="282"/>
      <c r="AF227" s="282"/>
      <c r="AG227" s="282"/>
      <c r="AH227" s="285"/>
      <c r="AI227" s="312"/>
      <c r="AJ227" s="285"/>
      <c r="AK227" s="312"/>
      <c r="AL227" s="282"/>
      <c r="AM227" s="250"/>
      <c r="AN227" s="290" t="str">
        <f>IF(ISERROR(VLOOKUP(AL227,'Listas Ley Transparencia'!$H$3:$M$17,2,0)),"",VLOOKUP(AL227,'Listas Ley Transparencia'!$H$3:$M$17,2,0))</f>
        <v/>
      </c>
      <c r="AO227" s="291" t="str">
        <f>IF(ISERROR(VLOOKUP(AL227,'Listas Ley Transparencia'!$H$3:$M$17,3,0)),"",VLOOKUP(AL227,'Listas Ley Transparencia'!$H$3:$M$17,3,0))</f>
        <v/>
      </c>
      <c r="AP227" s="291" t="str">
        <f>IF(ISERROR(VLOOKUP(AL227,'Listas Ley Transparencia'!$H$3:$M$17,4,0)),"",VLOOKUP(AL227,'Listas Ley Transparencia'!$H$3:$M$17,4,0))</f>
        <v/>
      </c>
      <c r="AQ227" s="292" t="str">
        <f>IF(ISERROR(VLOOKUP(AL227,'Listas Ley Transparencia'!$H$3:$M$17,6,0)),"",VLOOKUP(AL227,'Listas Ley Transparencia'!$H$3:$M$17,6,0))</f>
        <v/>
      </c>
      <c r="AR227" s="276"/>
      <c r="AS227" s="249"/>
      <c r="AT227" s="277"/>
      <c r="AU227" s="277"/>
      <c r="AV227" s="240"/>
      <c r="AW227" s="300"/>
      <c r="AX227" s="301"/>
      <c r="AY227" s="302"/>
      <c r="AZ227" s="302"/>
      <c r="BA227" s="303" t="str">
        <f t="shared" si="8"/>
        <v>No</v>
      </c>
    </row>
    <row r="228" spans="1:53" ht="93" customHeight="1">
      <c r="A228" s="241">
        <v>227</v>
      </c>
      <c r="B228" s="242"/>
      <c r="C228" s="242"/>
      <c r="D228" s="242"/>
      <c r="E228" s="243"/>
      <c r="F228" s="242"/>
      <c r="G228" s="242"/>
      <c r="H228" s="242"/>
      <c r="I228" s="252"/>
      <c r="J228" s="252"/>
      <c r="K228" s="245"/>
      <c r="L228" s="246"/>
      <c r="M228" s="267"/>
      <c r="N228" s="270"/>
      <c r="O228" s="269">
        <f>IFERROR(VLOOKUP(N228,'Listas Generales'!$B$25:$C$29,2,0),0)</f>
        <v>0</v>
      </c>
      <c r="P228" s="270"/>
      <c r="Q228" s="269">
        <f>IFERROR(VLOOKUP(P228,'Listas Generales'!$B$32:$C$36,2,0),0)</f>
        <v>0</v>
      </c>
      <c r="R228" s="270"/>
      <c r="S228" s="269">
        <f>IFERROR(VLOOKUP(R228,'Listas Generales'!$B$40:$C$44,2,0),0)</f>
        <v>0</v>
      </c>
      <c r="T228" s="271">
        <f t="shared" si="7"/>
        <v>0</v>
      </c>
      <c r="U228" s="270" t="str">
        <f>IFERROR(VLOOKUP(T228,'Listas Generales'!$B$4:$C$7,2,0),"-")</f>
        <v>Sin clasificar</v>
      </c>
      <c r="V228" s="247"/>
      <c r="W228" s="276"/>
      <c r="X228" s="277"/>
      <c r="Y228" s="277"/>
      <c r="Z228" s="277"/>
      <c r="AA228" s="277"/>
      <c r="AB228" s="278"/>
      <c r="AC228" s="287"/>
      <c r="AD228" s="282"/>
      <c r="AE228" s="282"/>
      <c r="AF228" s="282"/>
      <c r="AG228" s="282"/>
      <c r="AH228" s="285"/>
      <c r="AI228" s="312"/>
      <c r="AJ228" s="285"/>
      <c r="AK228" s="312"/>
      <c r="AL228" s="282"/>
      <c r="AM228" s="250"/>
      <c r="AN228" s="290" t="str">
        <f>IF(ISERROR(VLOOKUP(AL228,'Listas Ley Transparencia'!$H$3:$M$17,2,0)),"",VLOOKUP(AL228,'Listas Ley Transparencia'!$H$3:$M$17,2,0))</f>
        <v/>
      </c>
      <c r="AO228" s="291" t="str">
        <f>IF(ISERROR(VLOOKUP(AL228,'Listas Ley Transparencia'!$H$3:$M$17,3,0)),"",VLOOKUP(AL228,'Listas Ley Transparencia'!$H$3:$M$17,3,0))</f>
        <v/>
      </c>
      <c r="AP228" s="291" t="str">
        <f>IF(ISERROR(VLOOKUP(AL228,'Listas Ley Transparencia'!$H$3:$M$17,4,0)),"",VLOOKUP(AL228,'Listas Ley Transparencia'!$H$3:$M$17,4,0))</f>
        <v/>
      </c>
      <c r="AQ228" s="292" t="str">
        <f>IF(ISERROR(VLOOKUP(AL228,'Listas Ley Transparencia'!$H$3:$M$17,6,0)),"",VLOOKUP(AL228,'Listas Ley Transparencia'!$H$3:$M$17,6,0))</f>
        <v/>
      </c>
      <c r="AR228" s="276"/>
      <c r="AS228" s="249"/>
      <c r="AT228" s="277"/>
      <c r="AU228" s="277"/>
      <c r="AV228" s="240"/>
      <c r="AW228" s="300"/>
      <c r="AX228" s="301"/>
      <c r="AY228" s="302"/>
      <c r="AZ228" s="302"/>
      <c r="BA228" s="303" t="str">
        <f t="shared" si="8"/>
        <v>No</v>
      </c>
    </row>
    <row r="229" spans="1:53" ht="93" customHeight="1">
      <c r="A229" s="241">
        <v>228</v>
      </c>
      <c r="B229" s="242"/>
      <c r="C229" s="242"/>
      <c r="D229" s="242"/>
      <c r="E229" s="243"/>
      <c r="F229" s="242"/>
      <c r="G229" s="242"/>
      <c r="H229" s="242"/>
      <c r="I229" s="252"/>
      <c r="J229" s="252"/>
      <c r="K229" s="245"/>
      <c r="L229" s="246"/>
      <c r="M229" s="267"/>
      <c r="N229" s="270"/>
      <c r="O229" s="269">
        <f>IFERROR(VLOOKUP(N229,'Listas Generales'!$B$25:$C$29,2,0),0)</f>
        <v>0</v>
      </c>
      <c r="P229" s="270"/>
      <c r="Q229" s="269">
        <f>IFERROR(VLOOKUP(P229,'Listas Generales'!$B$32:$C$36,2,0),0)</f>
        <v>0</v>
      </c>
      <c r="R229" s="270"/>
      <c r="S229" s="269">
        <f>IFERROR(VLOOKUP(R229,'Listas Generales'!$B$40:$C$44,2,0),0)</f>
        <v>0</v>
      </c>
      <c r="T229" s="271">
        <f t="shared" si="7"/>
        <v>0</v>
      </c>
      <c r="U229" s="270" t="str">
        <f>IFERROR(VLOOKUP(T229,'Listas Generales'!$B$4:$C$7,2,0),"-")</f>
        <v>Sin clasificar</v>
      </c>
      <c r="V229" s="247"/>
      <c r="W229" s="276"/>
      <c r="X229" s="277"/>
      <c r="Y229" s="277"/>
      <c r="Z229" s="277"/>
      <c r="AA229" s="277"/>
      <c r="AB229" s="278"/>
      <c r="AC229" s="287"/>
      <c r="AD229" s="282"/>
      <c r="AE229" s="282"/>
      <c r="AF229" s="282"/>
      <c r="AG229" s="282"/>
      <c r="AH229" s="285"/>
      <c r="AI229" s="312"/>
      <c r="AJ229" s="285"/>
      <c r="AK229" s="312"/>
      <c r="AL229" s="282"/>
      <c r="AM229" s="250"/>
      <c r="AN229" s="290" t="str">
        <f>IF(ISERROR(VLOOKUP(AL229,'Listas Ley Transparencia'!$H$3:$M$17,2,0)),"",VLOOKUP(AL229,'Listas Ley Transparencia'!$H$3:$M$17,2,0))</f>
        <v/>
      </c>
      <c r="AO229" s="291" t="str">
        <f>IF(ISERROR(VLOOKUP(AL229,'Listas Ley Transparencia'!$H$3:$M$17,3,0)),"",VLOOKUP(AL229,'Listas Ley Transparencia'!$H$3:$M$17,3,0))</f>
        <v/>
      </c>
      <c r="AP229" s="291" t="str">
        <f>IF(ISERROR(VLOOKUP(AL229,'Listas Ley Transparencia'!$H$3:$M$17,4,0)),"",VLOOKUP(AL229,'Listas Ley Transparencia'!$H$3:$M$17,4,0))</f>
        <v/>
      </c>
      <c r="AQ229" s="292" t="str">
        <f>IF(ISERROR(VLOOKUP(AL229,'Listas Ley Transparencia'!$H$3:$M$17,6,0)),"",VLOOKUP(AL229,'Listas Ley Transparencia'!$H$3:$M$17,6,0))</f>
        <v/>
      </c>
      <c r="AR229" s="276"/>
      <c r="AS229" s="249"/>
      <c r="AT229" s="277"/>
      <c r="AU229" s="277"/>
      <c r="AV229" s="240"/>
      <c r="AW229" s="300"/>
      <c r="AX229" s="301"/>
      <c r="AY229" s="302"/>
      <c r="AZ229" s="302"/>
      <c r="BA229" s="303" t="str">
        <f t="shared" si="8"/>
        <v>No</v>
      </c>
    </row>
    <row r="230" spans="1:53" ht="93" customHeight="1">
      <c r="A230" s="241">
        <v>229</v>
      </c>
      <c r="B230" s="242"/>
      <c r="C230" s="242"/>
      <c r="D230" s="242"/>
      <c r="E230" s="243"/>
      <c r="F230" s="242"/>
      <c r="G230" s="242"/>
      <c r="H230" s="242"/>
      <c r="I230" s="252"/>
      <c r="J230" s="252"/>
      <c r="K230" s="245"/>
      <c r="L230" s="246"/>
      <c r="M230" s="267"/>
      <c r="N230" s="270"/>
      <c r="O230" s="269">
        <f>IFERROR(VLOOKUP(N230,'Listas Generales'!$B$25:$C$29,2,0),0)</f>
        <v>0</v>
      </c>
      <c r="P230" s="270"/>
      <c r="Q230" s="269">
        <f>IFERROR(VLOOKUP(P230,'Listas Generales'!$B$32:$C$36,2,0),0)</f>
        <v>0</v>
      </c>
      <c r="R230" s="270"/>
      <c r="S230" s="269">
        <f>IFERROR(VLOOKUP(R230,'Listas Generales'!$B$40:$C$44,2,0),0)</f>
        <v>0</v>
      </c>
      <c r="T230" s="271">
        <f t="shared" si="7"/>
        <v>0</v>
      </c>
      <c r="U230" s="270" t="str">
        <f>IFERROR(VLOOKUP(T230,'Listas Generales'!$B$4:$C$7,2,0),"-")</f>
        <v>Sin clasificar</v>
      </c>
      <c r="V230" s="247"/>
      <c r="W230" s="276"/>
      <c r="X230" s="277"/>
      <c r="Y230" s="277"/>
      <c r="Z230" s="277"/>
      <c r="AA230" s="277"/>
      <c r="AB230" s="278"/>
      <c r="AC230" s="287"/>
      <c r="AD230" s="282"/>
      <c r="AE230" s="282"/>
      <c r="AF230" s="282"/>
      <c r="AG230" s="282"/>
      <c r="AH230" s="285"/>
      <c r="AI230" s="312"/>
      <c r="AJ230" s="285"/>
      <c r="AK230" s="312"/>
      <c r="AL230" s="282"/>
      <c r="AM230" s="250"/>
      <c r="AN230" s="290" t="str">
        <f>IF(ISERROR(VLOOKUP(AL230,'Listas Ley Transparencia'!$H$3:$M$17,2,0)),"",VLOOKUP(AL230,'Listas Ley Transparencia'!$H$3:$M$17,2,0))</f>
        <v/>
      </c>
      <c r="AO230" s="291" t="str">
        <f>IF(ISERROR(VLOOKUP(AL230,'Listas Ley Transparencia'!$H$3:$M$17,3,0)),"",VLOOKUP(AL230,'Listas Ley Transparencia'!$H$3:$M$17,3,0))</f>
        <v/>
      </c>
      <c r="AP230" s="291" t="str">
        <f>IF(ISERROR(VLOOKUP(AL230,'Listas Ley Transparencia'!$H$3:$M$17,4,0)),"",VLOOKUP(AL230,'Listas Ley Transparencia'!$H$3:$M$17,4,0))</f>
        <v/>
      </c>
      <c r="AQ230" s="292" t="str">
        <f>IF(ISERROR(VLOOKUP(AL230,'Listas Ley Transparencia'!$H$3:$M$17,6,0)),"",VLOOKUP(AL230,'Listas Ley Transparencia'!$H$3:$M$17,6,0))</f>
        <v/>
      </c>
      <c r="AR230" s="276"/>
      <c r="AS230" s="249"/>
      <c r="AT230" s="277"/>
      <c r="AU230" s="277"/>
      <c r="AV230" s="240"/>
      <c r="AW230" s="300"/>
      <c r="AX230" s="301"/>
      <c r="AY230" s="302"/>
      <c r="AZ230" s="302"/>
      <c r="BA230" s="303" t="str">
        <f t="shared" si="8"/>
        <v>No</v>
      </c>
    </row>
    <row r="231" spans="1:53" ht="93" customHeight="1">
      <c r="A231" s="241">
        <v>230</v>
      </c>
      <c r="B231" s="242"/>
      <c r="C231" s="242"/>
      <c r="D231" s="242"/>
      <c r="E231" s="243"/>
      <c r="F231" s="242"/>
      <c r="G231" s="242"/>
      <c r="H231" s="242"/>
      <c r="I231" s="252"/>
      <c r="J231" s="252"/>
      <c r="K231" s="245"/>
      <c r="L231" s="246"/>
      <c r="M231" s="267"/>
      <c r="N231" s="270"/>
      <c r="O231" s="269">
        <f>IFERROR(VLOOKUP(N231,'Listas Generales'!$B$25:$C$29,2,0),0)</f>
        <v>0</v>
      </c>
      <c r="P231" s="270"/>
      <c r="Q231" s="269">
        <f>IFERROR(VLOOKUP(P231,'Listas Generales'!$B$32:$C$36,2,0),0)</f>
        <v>0</v>
      </c>
      <c r="R231" s="270"/>
      <c r="S231" s="269">
        <f>IFERROR(VLOOKUP(R231,'Listas Generales'!$B$40:$C$44,2,0),0)</f>
        <v>0</v>
      </c>
      <c r="T231" s="271">
        <f t="shared" si="7"/>
        <v>0</v>
      </c>
      <c r="U231" s="270" t="str">
        <f>IFERROR(VLOOKUP(T231,'Listas Generales'!$B$4:$C$7,2,0),"-")</f>
        <v>Sin clasificar</v>
      </c>
      <c r="V231" s="247"/>
      <c r="W231" s="276"/>
      <c r="X231" s="277"/>
      <c r="Y231" s="277"/>
      <c r="Z231" s="277"/>
      <c r="AA231" s="277"/>
      <c r="AB231" s="278"/>
      <c r="AC231" s="287"/>
      <c r="AD231" s="282"/>
      <c r="AE231" s="282"/>
      <c r="AF231" s="282"/>
      <c r="AG231" s="282"/>
      <c r="AH231" s="285"/>
      <c r="AI231" s="312"/>
      <c r="AJ231" s="285"/>
      <c r="AK231" s="312"/>
      <c r="AL231" s="282"/>
      <c r="AM231" s="250"/>
      <c r="AN231" s="290" t="str">
        <f>IF(ISERROR(VLOOKUP(AL231,'Listas Ley Transparencia'!$H$3:$M$17,2,0)),"",VLOOKUP(AL231,'Listas Ley Transparencia'!$H$3:$M$17,2,0))</f>
        <v/>
      </c>
      <c r="AO231" s="291" t="str">
        <f>IF(ISERROR(VLOOKUP(AL231,'Listas Ley Transparencia'!$H$3:$M$17,3,0)),"",VLOOKUP(AL231,'Listas Ley Transparencia'!$H$3:$M$17,3,0))</f>
        <v/>
      </c>
      <c r="AP231" s="291" t="str">
        <f>IF(ISERROR(VLOOKUP(AL231,'Listas Ley Transparencia'!$H$3:$M$17,4,0)),"",VLOOKUP(AL231,'Listas Ley Transparencia'!$H$3:$M$17,4,0))</f>
        <v/>
      </c>
      <c r="AQ231" s="292" t="str">
        <f>IF(ISERROR(VLOOKUP(AL231,'Listas Ley Transparencia'!$H$3:$M$17,6,0)),"",VLOOKUP(AL231,'Listas Ley Transparencia'!$H$3:$M$17,6,0))</f>
        <v/>
      </c>
      <c r="AR231" s="276"/>
      <c r="AS231" s="249"/>
      <c r="AT231" s="277"/>
      <c r="AU231" s="277"/>
      <c r="AV231" s="240"/>
      <c r="AW231" s="300"/>
      <c r="AX231" s="301"/>
      <c r="AY231" s="302"/>
      <c r="AZ231" s="302"/>
      <c r="BA231" s="303" t="str">
        <f t="shared" si="8"/>
        <v>No</v>
      </c>
    </row>
    <row r="232" spans="1:53" ht="93" customHeight="1">
      <c r="A232" s="241">
        <v>231</v>
      </c>
      <c r="B232" s="242"/>
      <c r="C232" s="242"/>
      <c r="D232" s="242"/>
      <c r="E232" s="243"/>
      <c r="F232" s="242"/>
      <c r="G232" s="242"/>
      <c r="H232" s="242"/>
      <c r="I232" s="252"/>
      <c r="J232" s="252"/>
      <c r="K232" s="245"/>
      <c r="L232" s="246"/>
      <c r="M232" s="267"/>
      <c r="N232" s="270"/>
      <c r="O232" s="269">
        <f>IFERROR(VLOOKUP(N232,'Listas Generales'!$B$25:$C$29,2,0),0)</f>
        <v>0</v>
      </c>
      <c r="P232" s="270"/>
      <c r="Q232" s="269">
        <f>IFERROR(VLOOKUP(P232,'Listas Generales'!$B$32:$C$36,2,0),0)</f>
        <v>0</v>
      </c>
      <c r="R232" s="270"/>
      <c r="S232" s="269">
        <f>IFERROR(VLOOKUP(R232,'Listas Generales'!$B$40:$C$44,2,0),0)</f>
        <v>0</v>
      </c>
      <c r="T232" s="271">
        <f t="shared" si="7"/>
        <v>0</v>
      </c>
      <c r="U232" s="270" t="str">
        <f>IFERROR(VLOOKUP(T232,'Listas Generales'!$B$4:$C$7,2,0),"-")</f>
        <v>Sin clasificar</v>
      </c>
      <c r="V232" s="247"/>
      <c r="W232" s="276"/>
      <c r="X232" s="277"/>
      <c r="Y232" s="277"/>
      <c r="Z232" s="277"/>
      <c r="AA232" s="277"/>
      <c r="AB232" s="278"/>
      <c r="AC232" s="287"/>
      <c r="AD232" s="282"/>
      <c r="AE232" s="282"/>
      <c r="AF232" s="282"/>
      <c r="AG232" s="282"/>
      <c r="AH232" s="285"/>
      <c r="AI232" s="312"/>
      <c r="AJ232" s="285"/>
      <c r="AK232" s="312"/>
      <c r="AL232" s="282"/>
      <c r="AM232" s="250"/>
      <c r="AN232" s="290" t="str">
        <f>IF(ISERROR(VLOOKUP(AL232,'Listas Ley Transparencia'!$H$3:$M$17,2,0)),"",VLOOKUP(AL232,'Listas Ley Transparencia'!$H$3:$M$17,2,0))</f>
        <v/>
      </c>
      <c r="AO232" s="291" t="str">
        <f>IF(ISERROR(VLOOKUP(AL232,'Listas Ley Transparencia'!$H$3:$M$17,3,0)),"",VLOOKUP(AL232,'Listas Ley Transparencia'!$H$3:$M$17,3,0))</f>
        <v/>
      </c>
      <c r="AP232" s="291" t="str">
        <f>IF(ISERROR(VLOOKUP(AL232,'Listas Ley Transparencia'!$H$3:$M$17,4,0)),"",VLOOKUP(AL232,'Listas Ley Transparencia'!$H$3:$M$17,4,0))</f>
        <v/>
      </c>
      <c r="AQ232" s="292" t="str">
        <f>IF(ISERROR(VLOOKUP(AL232,'Listas Ley Transparencia'!$H$3:$M$17,6,0)),"",VLOOKUP(AL232,'Listas Ley Transparencia'!$H$3:$M$17,6,0))</f>
        <v/>
      </c>
      <c r="AR232" s="276"/>
      <c r="AS232" s="249"/>
      <c r="AT232" s="277"/>
      <c r="AU232" s="277"/>
      <c r="AV232" s="240"/>
      <c r="AW232" s="300"/>
      <c r="AX232" s="301"/>
      <c r="AY232" s="302"/>
      <c r="AZ232" s="302"/>
      <c r="BA232" s="303" t="str">
        <f t="shared" si="8"/>
        <v>No</v>
      </c>
    </row>
    <row r="233" spans="1:53" ht="93" customHeight="1">
      <c r="A233" s="241">
        <v>232</v>
      </c>
      <c r="B233" s="242"/>
      <c r="C233" s="242"/>
      <c r="D233" s="242"/>
      <c r="E233" s="243"/>
      <c r="F233" s="242"/>
      <c r="G233" s="242"/>
      <c r="H233" s="242"/>
      <c r="I233" s="252"/>
      <c r="J233" s="252"/>
      <c r="K233" s="245"/>
      <c r="L233" s="246"/>
      <c r="M233" s="267"/>
      <c r="N233" s="270"/>
      <c r="O233" s="269">
        <f>IFERROR(VLOOKUP(N233,'Listas Generales'!$B$25:$C$29,2,0),0)</f>
        <v>0</v>
      </c>
      <c r="P233" s="270"/>
      <c r="Q233" s="269">
        <f>IFERROR(VLOOKUP(P233,'Listas Generales'!$B$32:$C$36,2,0),0)</f>
        <v>0</v>
      </c>
      <c r="R233" s="270"/>
      <c r="S233" s="269">
        <f>IFERROR(VLOOKUP(R233,'Listas Generales'!$B$40:$C$44,2,0),0)</f>
        <v>0</v>
      </c>
      <c r="T233" s="271">
        <f t="shared" si="7"/>
        <v>0</v>
      </c>
      <c r="U233" s="270" t="str">
        <f>IFERROR(VLOOKUP(T233,'Listas Generales'!$B$4:$C$7,2,0),"-")</f>
        <v>Sin clasificar</v>
      </c>
      <c r="V233" s="247"/>
      <c r="W233" s="276"/>
      <c r="X233" s="277"/>
      <c r="Y233" s="277"/>
      <c r="Z233" s="277"/>
      <c r="AA233" s="277"/>
      <c r="AB233" s="278"/>
      <c r="AC233" s="287"/>
      <c r="AD233" s="282"/>
      <c r="AE233" s="282"/>
      <c r="AF233" s="282"/>
      <c r="AG233" s="282"/>
      <c r="AH233" s="285"/>
      <c r="AI233" s="312"/>
      <c r="AJ233" s="285"/>
      <c r="AK233" s="312"/>
      <c r="AL233" s="282"/>
      <c r="AM233" s="250"/>
      <c r="AN233" s="290" t="str">
        <f>IF(ISERROR(VLOOKUP(AL233,'Listas Ley Transparencia'!$H$3:$M$17,2,0)),"",VLOOKUP(AL233,'Listas Ley Transparencia'!$H$3:$M$17,2,0))</f>
        <v/>
      </c>
      <c r="AO233" s="291" t="str">
        <f>IF(ISERROR(VLOOKUP(AL233,'Listas Ley Transparencia'!$H$3:$M$17,3,0)),"",VLOOKUP(AL233,'Listas Ley Transparencia'!$H$3:$M$17,3,0))</f>
        <v/>
      </c>
      <c r="AP233" s="291" t="str">
        <f>IF(ISERROR(VLOOKUP(AL233,'Listas Ley Transparencia'!$H$3:$M$17,4,0)),"",VLOOKUP(AL233,'Listas Ley Transparencia'!$H$3:$M$17,4,0))</f>
        <v/>
      </c>
      <c r="AQ233" s="292" t="str">
        <f>IF(ISERROR(VLOOKUP(AL233,'Listas Ley Transparencia'!$H$3:$M$17,6,0)),"",VLOOKUP(AL233,'Listas Ley Transparencia'!$H$3:$M$17,6,0))</f>
        <v/>
      </c>
      <c r="AR233" s="276"/>
      <c r="AS233" s="249"/>
      <c r="AT233" s="277"/>
      <c r="AU233" s="277"/>
      <c r="AV233" s="240"/>
      <c r="AW233" s="300"/>
      <c r="AX233" s="301"/>
      <c r="AY233" s="302"/>
      <c r="AZ233" s="302"/>
      <c r="BA233" s="303" t="str">
        <f t="shared" si="8"/>
        <v>No</v>
      </c>
    </row>
    <row r="234" spans="1:53" ht="93" customHeight="1">
      <c r="A234" s="241">
        <v>233</v>
      </c>
      <c r="B234" s="242"/>
      <c r="C234" s="242"/>
      <c r="D234" s="242"/>
      <c r="E234" s="243"/>
      <c r="F234" s="242"/>
      <c r="G234" s="242"/>
      <c r="H234" s="242"/>
      <c r="I234" s="252"/>
      <c r="J234" s="252"/>
      <c r="K234" s="245"/>
      <c r="L234" s="246"/>
      <c r="M234" s="267"/>
      <c r="N234" s="270"/>
      <c r="O234" s="269">
        <f>IFERROR(VLOOKUP(N234,'Listas Generales'!$B$25:$C$29,2,0),0)</f>
        <v>0</v>
      </c>
      <c r="P234" s="270"/>
      <c r="Q234" s="269">
        <f>IFERROR(VLOOKUP(P234,'Listas Generales'!$B$32:$C$36,2,0),0)</f>
        <v>0</v>
      </c>
      <c r="R234" s="270"/>
      <c r="S234" s="269">
        <f>IFERROR(VLOOKUP(R234,'Listas Generales'!$B$40:$C$44,2,0),0)</f>
        <v>0</v>
      </c>
      <c r="T234" s="271">
        <f t="shared" si="7"/>
        <v>0</v>
      </c>
      <c r="U234" s="270" t="str">
        <f>IFERROR(VLOOKUP(T234,'Listas Generales'!$B$4:$C$7,2,0),"-")</f>
        <v>Sin clasificar</v>
      </c>
      <c r="V234" s="247"/>
      <c r="W234" s="276"/>
      <c r="X234" s="277"/>
      <c r="Y234" s="277"/>
      <c r="Z234" s="277"/>
      <c r="AA234" s="277"/>
      <c r="AB234" s="278"/>
      <c r="AC234" s="287"/>
      <c r="AD234" s="282"/>
      <c r="AE234" s="282"/>
      <c r="AF234" s="282"/>
      <c r="AG234" s="282"/>
      <c r="AH234" s="285"/>
      <c r="AI234" s="312"/>
      <c r="AJ234" s="285"/>
      <c r="AK234" s="312"/>
      <c r="AL234" s="282"/>
      <c r="AM234" s="250"/>
      <c r="AN234" s="290" t="str">
        <f>IF(ISERROR(VLOOKUP(AL234,'Listas Ley Transparencia'!$H$3:$M$17,2,0)),"",VLOOKUP(AL234,'Listas Ley Transparencia'!$H$3:$M$17,2,0))</f>
        <v/>
      </c>
      <c r="AO234" s="291" t="str">
        <f>IF(ISERROR(VLOOKUP(AL234,'Listas Ley Transparencia'!$H$3:$M$17,3,0)),"",VLOOKUP(AL234,'Listas Ley Transparencia'!$H$3:$M$17,3,0))</f>
        <v/>
      </c>
      <c r="AP234" s="291" t="str">
        <f>IF(ISERROR(VLOOKUP(AL234,'Listas Ley Transparencia'!$H$3:$M$17,4,0)),"",VLOOKUP(AL234,'Listas Ley Transparencia'!$H$3:$M$17,4,0))</f>
        <v/>
      </c>
      <c r="AQ234" s="292" t="str">
        <f>IF(ISERROR(VLOOKUP(AL234,'Listas Ley Transparencia'!$H$3:$M$17,6,0)),"",VLOOKUP(AL234,'Listas Ley Transparencia'!$H$3:$M$17,6,0))</f>
        <v/>
      </c>
      <c r="AR234" s="276"/>
      <c r="AS234" s="249"/>
      <c r="AT234" s="277"/>
      <c r="AU234" s="277"/>
      <c r="AV234" s="240"/>
      <c r="AW234" s="300"/>
      <c r="AX234" s="301"/>
      <c r="AY234" s="302"/>
      <c r="AZ234" s="302"/>
      <c r="BA234" s="303" t="str">
        <f t="shared" si="8"/>
        <v>No</v>
      </c>
    </row>
    <row r="235" spans="1:53" ht="93" customHeight="1">
      <c r="A235" s="241">
        <v>234</v>
      </c>
      <c r="B235" s="242"/>
      <c r="C235" s="242"/>
      <c r="D235" s="242"/>
      <c r="E235" s="243"/>
      <c r="F235" s="242"/>
      <c r="G235" s="242"/>
      <c r="H235" s="242"/>
      <c r="I235" s="252"/>
      <c r="J235" s="252"/>
      <c r="K235" s="245"/>
      <c r="L235" s="246"/>
      <c r="M235" s="267"/>
      <c r="N235" s="270"/>
      <c r="O235" s="269">
        <f>IFERROR(VLOOKUP(N235,'Listas Generales'!$B$25:$C$29,2,0),0)</f>
        <v>0</v>
      </c>
      <c r="P235" s="270"/>
      <c r="Q235" s="269">
        <f>IFERROR(VLOOKUP(P235,'Listas Generales'!$B$32:$C$36,2,0),0)</f>
        <v>0</v>
      </c>
      <c r="R235" s="270"/>
      <c r="S235" s="269">
        <f>IFERROR(VLOOKUP(R235,'Listas Generales'!$B$40:$C$44,2,0),0)</f>
        <v>0</v>
      </c>
      <c r="T235" s="271">
        <f t="shared" si="7"/>
        <v>0</v>
      </c>
      <c r="U235" s="270" t="str">
        <f>IFERROR(VLOOKUP(T235,'Listas Generales'!$B$4:$C$7,2,0),"-")</f>
        <v>Sin clasificar</v>
      </c>
      <c r="V235" s="247"/>
      <c r="W235" s="276"/>
      <c r="X235" s="277"/>
      <c r="Y235" s="277"/>
      <c r="Z235" s="277"/>
      <c r="AA235" s="277"/>
      <c r="AB235" s="278"/>
      <c r="AC235" s="287"/>
      <c r="AD235" s="282"/>
      <c r="AE235" s="282"/>
      <c r="AF235" s="282"/>
      <c r="AG235" s="282"/>
      <c r="AH235" s="285"/>
      <c r="AI235" s="312"/>
      <c r="AJ235" s="285"/>
      <c r="AK235" s="312"/>
      <c r="AL235" s="282"/>
      <c r="AM235" s="250"/>
      <c r="AN235" s="290" t="str">
        <f>IF(ISERROR(VLOOKUP(AL235,'Listas Ley Transparencia'!$H$3:$M$17,2,0)),"",VLOOKUP(AL235,'Listas Ley Transparencia'!$H$3:$M$17,2,0))</f>
        <v/>
      </c>
      <c r="AO235" s="291" t="str">
        <f>IF(ISERROR(VLOOKUP(AL235,'Listas Ley Transparencia'!$H$3:$M$17,3,0)),"",VLOOKUP(AL235,'Listas Ley Transparencia'!$H$3:$M$17,3,0))</f>
        <v/>
      </c>
      <c r="AP235" s="291" t="str">
        <f>IF(ISERROR(VLOOKUP(AL235,'Listas Ley Transparencia'!$H$3:$M$17,4,0)),"",VLOOKUP(AL235,'Listas Ley Transparencia'!$H$3:$M$17,4,0))</f>
        <v/>
      </c>
      <c r="AQ235" s="292" t="str">
        <f>IF(ISERROR(VLOOKUP(AL235,'Listas Ley Transparencia'!$H$3:$M$17,6,0)),"",VLOOKUP(AL235,'Listas Ley Transparencia'!$H$3:$M$17,6,0))</f>
        <v/>
      </c>
      <c r="AR235" s="276"/>
      <c r="AS235" s="249"/>
      <c r="AT235" s="277"/>
      <c r="AU235" s="277"/>
      <c r="AV235" s="240"/>
      <c r="AW235" s="300"/>
      <c r="AX235" s="301"/>
      <c r="AY235" s="302"/>
      <c r="AZ235" s="302"/>
      <c r="BA235" s="303" t="str">
        <f t="shared" si="8"/>
        <v>No</v>
      </c>
    </row>
    <row r="236" spans="1:53" ht="93" customHeight="1">
      <c r="A236" s="241">
        <v>235</v>
      </c>
      <c r="B236" s="242"/>
      <c r="C236" s="242"/>
      <c r="D236" s="242"/>
      <c r="E236" s="243"/>
      <c r="F236" s="242"/>
      <c r="G236" s="242"/>
      <c r="H236" s="242"/>
      <c r="I236" s="252"/>
      <c r="J236" s="252"/>
      <c r="K236" s="245"/>
      <c r="L236" s="246"/>
      <c r="M236" s="267"/>
      <c r="N236" s="270"/>
      <c r="O236" s="269">
        <f>IFERROR(VLOOKUP(N236,'Listas Generales'!$B$25:$C$29,2,0),0)</f>
        <v>0</v>
      </c>
      <c r="P236" s="270"/>
      <c r="Q236" s="269">
        <f>IFERROR(VLOOKUP(P236,'Listas Generales'!$B$32:$C$36,2,0),0)</f>
        <v>0</v>
      </c>
      <c r="R236" s="270"/>
      <c r="S236" s="269">
        <f>IFERROR(VLOOKUP(R236,'Listas Generales'!$B$40:$C$44,2,0),0)</f>
        <v>0</v>
      </c>
      <c r="T236" s="271">
        <f t="shared" si="7"/>
        <v>0</v>
      </c>
      <c r="U236" s="270" t="str">
        <f>IFERROR(VLOOKUP(T236,'Listas Generales'!$B$4:$C$7,2,0),"-")</f>
        <v>Sin clasificar</v>
      </c>
      <c r="V236" s="247"/>
      <c r="W236" s="276"/>
      <c r="X236" s="277"/>
      <c r="Y236" s="277"/>
      <c r="Z236" s="277"/>
      <c r="AA236" s="277"/>
      <c r="AB236" s="278"/>
      <c r="AC236" s="287"/>
      <c r="AD236" s="282"/>
      <c r="AE236" s="282"/>
      <c r="AF236" s="282"/>
      <c r="AG236" s="282"/>
      <c r="AH236" s="285"/>
      <c r="AI236" s="312"/>
      <c r="AJ236" s="285"/>
      <c r="AK236" s="312"/>
      <c r="AL236" s="282"/>
      <c r="AM236" s="250"/>
      <c r="AN236" s="290" t="str">
        <f>IF(ISERROR(VLOOKUP(AL236,'Listas Ley Transparencia'!$H$3:$M$17,2,0)),"",VLOOKUP(AL236,'Listas Ley Transparencia'!$H$3:$M$17,2,0))</f>
        <v/>
      </c>
      <c r="AO236" s="291" t="str">
        <f>IF(ISERROR(VLOOKUP(AL236,'Listas Ley Transparencia'!$H$3:$M$17,3,0)),"",VLOOKUP(AL236,'Listas Ley Transparencia'!$H$3:$M$17,3,0))</f>
        <v/>
      </c>
      <c r="AP236" s="291" t="str">
        <f>IF(ISERROR(VLOOKUP(AL236,'Listas Ley Transparencia'!$H$3:$M$17,4,0)),"",VLOOKUP(AL236,'Listas Ley Transparencia'!$H$3:$M$17,4,0))</f>
        <v/>
      </c>
      <c r="AQ236" s="292" t="str">
        <f>IF(ISERROR(VLOOKUP(AL236,'Listas Ley Transparencia'!$H$3:$M$17,6,0)),"",VLOOKUP(AL236,'Listas Ley Transparencia'!$H$3:$M$17,6,0))</f>
        <v/>
      </c>
      <c r="AR236" s="276"/>
      <c r="AS236" s="249"/>
      <c r="AT236" s="277"/>
      <c r="AU236" s="277"/>
      <c r="AV236" s="240"/>
      <c r="AW236" s="300"/>
      <c r="AX236" s="301"/>
      <c r="AY236" s="302"/>
      <c r="AZ236" s="302"/>
      <c r="BA236" s="303" t="str">
        <f t="shared" si="8"/>
        <v>No</v>
      </c>
    </row>
    <row r="237" spans="1:53" ht="93" customHeight="1">
      <c r="A237" s="241">
        <v>236</v>
      </c>
      <c r="B237" s="242"/>
      <c r="C237" s="242"/>
      <c r="D237" s="242"/>
      <c r="E237" s="243"/>
      <c r="F237" s="242"/>
      <c r="G237" s="242"/>
      <c r="H237" s="242"/>
      <c r="I237" s="252"/>
      <c r="J237" s="252"/>
      <c r="K237" s="245"/>
      <c r="L237" s="246"/>
      <c r="M237" s="267"/>
      <c r="N237" s="270"/>
      <c r="O237" s="269">
        <f>IFERROR(VLOOKUP(N237,'Listas Generales'!$B$25:$C$29,2,0),0)</f>
        <v>0</v>
      </c>
      <c r="P237" s="270"/>
      <c r="Q237" s="269">
        <f>IFERROR(VLOOKUP(P237,'Listas Generales'!$B$32:$C$36,2,0),0)</f>
        <v>0</v>
      </c>
      <c r="R237" s="270"/>
      <c r="S237" s="269">
        <f>IFERROR(VLOOKUP(R237,'Listas Generales'!$B$40:$C$44,2,0),0)</f>
        <v>0</v>
      </c>
      <c r="T237" s="271">
        <f t="shared" si="7"/>
        <v>0</v>
      </c>
      <c r="U237" s="270" t="str">
        <f>IFERROR(VLOOKUP(T237,'Listas Generales'!$B$4:$C$7,2,0),"-")</f>
        <v>Sin clasificar</v>
      </c>
      <c r="V237" s="247"/>
      <c r="W237" s="276"/>
      <c r="X237" s="277"/>
      <c r="Y237" s="277"/>
      <c r="Z237" s="277"/>
      <c r="AA237" s="277"/>
      <c r="AB237" s="278"/>
      <c r="AC237" s="287"/>
      <c r="AD237" s="282"/>
      <c r="AE237" s="282"/>
      <c r="AF237" s="282"/>
      <c r="AG237" s="282"/>
      <c r="AH237" s="285"/>
      <c r="AI237" s="312"/>
      <c r="AJ237" s="285"/>
      <c r="AK237" s="312"/>
      <c r="AL237" s="282"/>
      <c r="AM237" s="250"/>
      <c r="AN237" s="290" t="str">
        <f>IF(ISERROR(VLOOKUP(AL237,'Listas Ley Transparencia'!$H$3:$M$17,2,0)),"",VLOOKUP(AL237,'Listas Ley Transparencia'!$H$3:$M$17,2,0))</f>
        <v/>
      </c>
      <c r="AO237" s="291" t="str">
        <f>IF(ISERROR(VLOOKUP(AL237,'Listas Ley Transparencia'!$H$3:$M$17,3,0)),"",VLOOKUP(AL237,'Listas Ley Transparencia'!$H$3:$M$17,3,0))</f>
        <v/>
      </c>
      <c r="AP237" s="291" t="str">
        <f>IF(ISERROR(VLOOKUP(AL237,'Listas Ley Transparencia'!$H$3:$M$17,4,0)),"",VLOOKUP(AL237,'Listas Ley Transparencia'!$H$3:$M$17,4,0))</f>
        <v/>
      </c>
      <c r="AQ237" s="292" t="str">
        <f>IF(ISERROR(VLOOKUP(AL237,'Listas Ley Transparencia'!$H$3:$M$17,6,0)),"",VLOOKUP(AL237,'Listas Ley Transparencia'!$H$3:$M$17,6,0))</f>
        <v/>
      </c>
      <c r="AR237" s="276"/>
      <c r="AS237" s="249"/>
      <c r="AT237" s="277"/>
      <c r="AU237" s="277"/>
      <c r="AV237" s="240"/>
      <c r="AW237" s="300"/>
      <c r="AX237" s="301"/>
      <c r="AY237" s="302"/>
      <c r="AZ237" s="302"/>
      <c r="BA237" s="303" t="str">
        <f t="shared" si="8"/>
        <v>No</v>
      </c>
    </row>
    <row r="238" spans="1:53" ht="93" customHeight="1">
      <c r="A238" s="241">
        <v>237</v>
      </c>
      <c r="B238" s="242"/>
      <c r="C238" s="242"/>
      <c r="D238" s="242"/>
      <c r="E238" s="243"/>
      <c r="F238" s="242"/>
      <c r="G238" s="242"/>
      <c r="H238" s="242"/>
      <c r="I238" s="252"/>
      <c r="J238" s="252"/>
      <c r="K238" s="245"/>
      <c r="L238" s="246"/>
      <c r="M238" s="267"/>
      <c r="N238" s="270"/>
      <c r="O238" s="269">
        <f>IFERROR(VLOOKUP(N238,'Listas Generales'!$B$25:$C$29,2,0),0)</f>
        <v>0</v>
      </c>
      <c r="P238" s="270"/>
      <c r="Q238" s="269">
        <f>IFERROR(VLOOKUP(P238,'Listas Generales'!$B$32:$C$36,2,0),0)</f>
        <v>0</v>
      </c>
      <c r="R238" s="270"/>
      <c r="S238" s="269">
        <f>IFERROR(VLOOKUP(R238,'Listas Generales'!$B$40:$C$44,2,0),0)</f>
        <v>0</v>
      </c>
      <c r="T238" s="271">
        <f t="shared" si="7"/>
        <v>0</v>
      </c>
      <c r="U238" s="270" t="str">
        <f>IFERROR(VLOOKUP(T238,'Listas Generales'!$B$4:$C$7,2,0),"-")</f>
        <v>Sin clasificar</v>
      </c>
      <c r="V238" s="247"/>
      <c r="W238" s="276"/>
      <c r="X238" s="277"/>
      <c r="Y238" s="277"/>
      <c r="Z238" s="277"/>
      <c r="AA238" s="277"/>
      <c r="AB238" s="278"/>
      <c r="AC238" s="287"/>
      <c r="AD238" s="282"/>
      <c r="AE238" s="282"/>
      <c r="AF238" s="282"/>
      <c r="AG238" s="282"/>
      <c r="AH238" s="285"/>
      <c r="AI238" s="312"/>
      <c r="AJ238" s="285"/>
      <c r="AK238" s="312"/>
      <c r="AL238" s="282"/>
      <c r="AM238" s="250"/>
      <c r="AN238" s="290" t="str">
        <f>IF(ISERROR(VLOOKUP(AL238,'Listas Ley Transparencia'!$H$3:$M$17,2,0)),"",VLOOKUP(AL238,'Listas Ley Transparencia'!$H$3:$M$17,2,0))</f>
        <v/>
      </c>
      <c r="AO238" s="291" t="str">
        <f>IF(ISERROR(VLOOKUP(AL238,'Listas Ley Transparencia'!$H$3:$M$17,3,0)),"",VLOOKUP(AL238,'Listas Ley Transparencia'!$H$3:$M$17,3,0))</f>
        <v/>
      </c>
      <c r="AP238" s="291" t="str">
        <f>IF(ISERROR(VLOOKUP(AL238,'Listas Ley Transparencia'!$H$3:$M$17,4,0)),"",VLOOKUP(AL238,'Listas Ley Transparencia'!$H$3:$M$17,4,0))</f>
        <v/>
      </c>
      <c r="AQ238" s="292" t="str">
        <f>IF(ISERROR(VLOOKUP(AL238,'Listas Ley Transparencia'!$H$3:$M$17,6,0)),"",VLOOKUP(AL238,'Listas Ley Transparencia'!$H$3:$M$17,6,0))</f>
        <v/>
      </c>
      <c r="AR238" s="276"/>
      <c r="AS238" s="249"/>
      <c r="AT238" s="277"/>
      <c r="AU238" s="277"/>
      <c r="AV238" s="240"/>
      <c r="AW238" s="300"/>
      <c r="AX238" s="301"/>
      <c r="AY238" s="302"/>
      <c r="AZ238" s="302"/>
      <c r="BA238" s="303" t="str">
        <f t="shared" si="8"/>
        <v>No</v>
      </c>
    </row>
    <row r="239" spans="1:53" ht="93" customHeight="1">
      <c r="A239" s="241">
        <v>238</v>
      </c>
      <c r="B239" s="242"/>
      <c r="C239" s="242"/>
      <c r="D239" s="242"/>
      <c r="E239" s="243"/>
      <c r="F239" s="242"/>
      <c r="G239" s="242"/>
      <c r="H239" s="242"/>
      <c r="I239" s="252"/>
      <c r="J239" s="252"/>
      <c r="K239" s="245"/>
      <c r="L239" s="246"/>
      <c r="M239" s="267"/>
      <c r="N239" s="270"/>
      <c r="O239" s="269">
        <f>IFERROR(VLOOKUP(N239,'Listas Generales'!$B$25:$C$29,2,0),0)</f>
        <v>0</v>
      </c>
      <c r="P239" s="270"/>
      <c r="Q239" s="269">
        <f>IFERROR(VLOOKUP(P239,'Listas Generales'!$B$32:$C$36,2,0),0)</f>
        <v>0</v>
      </c>
      <c r="R239" s="270"/>
      <c r="S239" s="269">
        <f>IFERROR(VLOOKUP(R239,'Listas Generales'!$B$40:$C$44,2,0),0)</f>
        <v>0</v>
      </c>
      <c r="T239" s="271">
        <f t="shared" si="7"/>
        <v>0</v>
      </c>
      <c r="U239" s="270" t="str">
        <f>IFERROR(VLOOKUP(T239,'Listas Generales'!$B$4:$C$7,2,0),"-")</f>
        <v>Sin clasificar</v>
      </c>
      <c r="V239" s="247"/>
      <c r="W239" s="276"/>
      <c r="X239" s="277"/>
      <c r="Y239" s="277"/>
      <c r="Z239" s="277"/>
      <c r="AA239" s="277"/>
      <c r="AB239" s="278"/>
      <c r="AC239" s="287"/>
      <c r="AD239" s="282"/>
      <c r="AE239" s="282"/>
      <c r="AF239" s="282"/>
      <c r="AG239" s="282"/>
      <c r="AH239" s="285"/>
      <c r="AI239" s="312"/>
      <c r="AJ239" s="285"/>
      <c r="AK239" s="312"/>
      <c r="AL239" s="282"/>
      <c r="AM239" s="250"/>
      <c r="AN239" s="290" t="str">
        <f>IF(ISERROR(VLOOKUP(AL239,'Listas Ley Transparencia'!$H$3:$M$17,2,0)),"",VLOOKUP(AL239,'Listas Ley Transparencia'!$H$3:$M$17,2,0))</f>
        <v/>
      </c>
      <c r="AO239" s="291" t="str">
        <f>IF(ISERROR(VLOOKUP(AL239,'Listas Ley Transparencia'!$H$3:$M$17,3,0)),"",VLOOKUP(AL239,'Listas Ley Transparencia'!$H$3:$M$17,3,0))</f>
        <v/>
      </c>
      <c r="AP239" s="291" t="str">
        <f>IF(ISERROR(VLOOKUP(AL239,'Listas Ley Transparencia'!$H$3:$M$17,4,0)),"",VLOOKUP(AL239,'Listas Ley Transparencia'!$H$3:$M$17,4,0))</f>
        <v/>
      </c>
      <c r="AQ239" s="292" t="str">
        <f>IF(ISERROR(VLOOKUP(AL239,'Listas Ley Transparencia'!$H$3:$M$17,6,0)),"",VLOOKUP(AL239,'Listas Ley Transparencia'!$H$3:$M$17,6,0))</f>
        <v/>
      </c>
      <c r="AR239" s="276"/>
      <c r="AS239" s="249"/>
      <c r="AT239" s="277"/>
      <c r="AU239" s="277"/>
      <c r="AV239" s="240"/>
      <c r="AW239" s="300"/>
      <c r="AX239" s="301"/>
      <c r="AY239" s="302"/>
      <c r="AZ239" s="302"/>
      <c r="BA239" s="303" t="str">
        <f t="shared" si="8"/>
        <v>No</v>
      </c>
    </row>
    <row r="240" spans="1:53" ht="93" customHeight="1">
      <c r="A240" s="241">
        <v>239</v>
      </c>
      <c r="B240" s="242"/>
      <c r="C240" s="242"/>
      <c r="D240" s="242"/>
      <c r="E240" s="243"/>
      <c r="F240" s="242"/>
      <c r="G240" s="242"/>
      <c r="H240" s="242"/>
      <c r="I240" s="252"/>
      <c r="J240" s="252"/>
      <c r="K240" s="245"/>
      <c r="L240" s="246"/>
      <c r="M240" s="267"/>
      <c r="N240" s="270"/>
      <c r="O240" s="269">
        <f>IFERROR(VLOOKUP(N240,'Listas Generales'!$B$25:$C$29,2,0),0)</f>
        <v>0</v>
      </c>
      <c r="P240" s="270"/>
      <c r="Q240" s="269">
        <f>IFERROR(VLOOKUP(P240,'Listas Generales'!$B$32:$C$36,2,0),0)</f>
        <v>0</v>
      </c>
      <c r="R240" s="270"/>
      <c r="S240" s="269">
        <f>IFERROR(VLOOKUP(R240,'Listas Generales'!$B$40:$C$44,2,0),0)</f>
        <v>0</v>
      </c>
      <c r="T240" s="271">
        <f t="shared" si="7"/>
        <v>0</v>
      </c>
      <c r="U240" s="270" t="str">
        <f>IFERROR(VLOOKUP(T240,'Listas Generales'!$B$4:$C$7,2,0),"-")</f>
        <v>Sin clasificar</v>
      </c>
      <c r="V240" s="247"/>
      <c r="W240" s="276"/>
      <c r="X240" s="277"/>
      <c r="Y240" s="277"/>
      <c r="Z240" s="277"/>
      <c r="AA240" s="277"/>
      <c r="AB240" s="278"/>
      <c r="AC240" s="287"/>
      <c r="AD240" s="282"/>
      <c r="AE240" s="282"/>
      <c r="AF240" s="282"/>
      <c r="AG240" s="282"/>
      <c r="AH240" s="285"/>
      <c r="AI240" s="312"/>
      <c r="AJ240" s="285"/>
      <c r="AK240" s="312"/>
      <c r="AL240" s="282"/>
      <c r="AM240" s="250"/>
      <c r="AN240" s="290" t="str">
        <f>IF(ISERROR(VLOOKUP(AL240,'Listas Ley Transparencia'!$H$3:$M$17,2,0)),"",VLOOKUP(AL240,'Listas Ley Transparencia'!$H$3:$M$17,2,0))</f>
        <v/>
      </c>
      <c r="AO240" s="291" t="str">
        <f>IF(ISERROR(VLOOKUP(AL240,'Listas Ley Transparencia'!$H$3:$M$17,3,0)),"",VLOOKUP(AL240,'Listas Ley Transparencia'!$H$3:$M$17,3,0))</f>
        <v/>
      </c>
      <c r="AP240" s="291" t="str">
        <f>IF(ISERROR(VLOOKUP(AL240,'Listas Ley Transparencia'!$H$3:$M$17,4,0)),"",VLOOKUP(AL240,'Listas Ley Transparencia'!$H$3:$M$17,4,0))</f>
        <v/>
      </c>
      <c r="AQ240" s="292" t="str">
        <f>IF(ISERROR(VLOOKUP(AL240,'Listas Ley Transparencia'!$H$3:$M$17,6,0)),"",VLOOKUP(AL240,'Listas Ley Transparencia'!$H$3:$M$17,6,0))</f>
        <v/>
      </c>
      <c r="AR240" s="276"/>
      <c r="AS240" s="249"/>
      <c r="AT240" s="277"/>
      <c r="AU240" s="277"/>
      <c r="AV240" s="240"/>
      <c r="AW240" s="300"/>
      <c r="AX240" s="301"/>
      <c r="AY240" s="302"/>
      <c r="AZ240" s="302"/>
      <c r="BA240" s="303" t="str">
        <f t="shared" si="8"/>
        <v>No</v>
      </c>
    </row>
    <row r="241" spans="1:53" ht="93" customHeight="1">
      <c r="A241" s="241">
        <v>240</v>
      </c>
      <c r="B241" s="242"/>
      <c r="C241" s="242"/>
      <c r="D241" s="242"/>
      <c r="E241" s="243"/>
      <c r="F241" s="242"/>
      <c r="G241" s="242"/>
      <c r="H241" s="242"/>
      <c r="I241" s="252"/>
      <c r="J241" s="252"/>
      <c r="K241" s="245"/>
      <c r="L241" s="246"/>
      <c r="M241" s="267"/>
      <c r="N241" s="270"/>
      <c r="O241" s="269">
        <f>IFERROR(VLOOKUP(N241,'Listas Generales'!$B$25:$C$29,2,0),0)</f>
        <v>0</v>
      </c>
      <c r="P241" s="270"/>
      <c r="Q241" s="269">
        <f>IFERROR(VLOOKUP(P241,'Listas Generales'!$B$32:$C$36,2,0),0)</f>
        <v>0</v>
      </c>
      <c r="R241" s="270"/>
      <c r="S241" s="269">
        <f>IFERROR(VLOOKUP(R241,'Listas Generales'!$B$40:$C$44,2,0),0)</f>
        <v>0</v>
      </c>
      <c r="T241" s="271">
        <f t="shared" si="7"/>
        <v>0</v>
      </c>
      <c r="U241" s="270" t="str">
        <f>IFERROR(VLOOKUP(T241,'Listas Generales'!$B$4:$C$7,2,0),"-")</f>
        <v>Sin clasificar</v>
      </c>
      <c r="V241" s="247"/>
      <c r="W241" s="276"/>
      <c r="X241" s="277"/>
      <c r="Y241" s="277"/>
      <c r="Z241" s="277"/>
      <c r="AA241" s="277"/>
      <c r="AB241" s="278"/>
      <c r="AC241" s="287"/>
      <c r="AD241" s="282"/>
      <c r="AE241" s="282"/>
      <c r="AF241" s="282"/>
      <c r="AG241" s="282"/>
      <c r="AH241" s="285"/>
      <c r="AI241" s="312"/>
      <c r="AJ241" s="285"/>
      <c r="AK241" s="312"/>
      <c r="AL241" s="282"/>
      <c r="AM241" s="250"/>
      <c r="AN241" s="290" t="str">
        <f>IF(ISERROR(VLOOKUP(AL241,'Listas Ley Transparencia'!$H$3:$M$17,2,0)),"",VLOOKUP(AL241,'Listas Ley Transparencia'!$H$3:$M$17,2,0))</f>
        <v/>
      </c>
      <c r="AO241" s="291" t="str">
        <f>IF(ISERROR(VLOOKUP(AL241,'Listas Ley Transparencia'!$H$3:$M$17,3,0)),"",VLOOKUP(AL241,'Listas Ley Transparencia'!$H$3:$M$17,3,0))</f>
        <v/>
      </c>
      <c r="AP241" s="291" t="str">
        <f>IF(ISERROR(VLOOKUP(AL241,'Listas Ley Transparencia'!$H$3:$M$17,4,0)),"",VLOOKUP(AL241,'Listas Ley Transparencia'!$H$3:$M$17,4,0))</f>
        <v/>
      </c>
      <c r="AQ241" s="292" t="str">
        <f>IF(ISERROR(VLOOKUP(AL241,'Listas Ley Transparencia'!$H$3:$M$17,6,0)),"",VLOOKUP(AL241,'Listas Ley Transparencia'!$H$3:$M$17,6,0))</f>
        <v/>
      </c>
      <c r="AR241" s="276"/>
      <c r="AS241" s="249"/>
      <c r="AT241" s="277"/>
      <c r="AU241" s="277"/>
      <c r="AV241" s="240"/>
      <c r="AW241" s="300"/>
      <c r="AX241" s="301"/>
      <c r="AY241" s="302"/>
      <c r="AZ241" s="302"/>
      <c r="BA241" s="303" t="str">
        <f t="shared" si="8"/>
        <v>No</v>
      </c>
    </row>
    <row r="242" spans="1:53" ht="93" customHeight="1">
      <c r="A242" s="241">
        <v>241</v>
      </c>
      <c r="B242" s="242"/>
      <c r="C242" s="242"/>
      <c r="D242" s="242"/>
      <c r="E242" s="243"/>
      <c r="F242" s="242"/>
      <c r="G242" s="242"/>
      <c r="H242" s="242"/>
      <c r="I242" s="252"/>
      <c r="J242" s="252"/>
      <c r="K242" s="245"/>
      <c r="L242" s="246"/>
      <c r="M242" s="267"/>
      <c r="N242" s="270"/>
      <c r="O242" s="269">
        <f>IFERROR(VLOOKUP(N242,'Listas Generales'!$B$25:$C$29,2,0),0)</f>
        <v>0</v>
      </c>
      <c r="P242" s="270"/>
      <c r="Q242" s="269">
        <f>IFERROR(VLOOKUP(P242,'Listas Generales'!$B$32:$C$36,2,0),0)</f>
        <v>0</v>
      </c>
      <c r="R242" s="270"/>
      <c r="S242" s="269">
        <f>IFERROR(VLOOKUP(R242,'Listas Generales'!$B$40:$C$44,2,0),0)</f>
        <v>0</v>
      </c>
      <c r="T242" s="271">
        <f t="shared" si="7"/>
        <v>0</v>
      </c>
      <c r="U242" s="270" t="str">
        <f>IFERROR(VLOOKUP(T242,'Listas Generales'!$B$4:$C$7,2,0),"-")</f>
        <v>Sin clasificar</v>
      </c>
      <c r="V242" s="247"/>
      <c r="W242" s="276"/>
      <c r="X242" s="277"/>
      <c r="Y242" s="277"/>
      <c r="Z242" s="277"/>
      <c r="AA242" s="277"/>
      <c r="AB242" s="278"/>
      <c r="AC242" s="287"/>
      <c r="AD242" s="282"/>
      <c r="AE242" s="282"/>
      <c r="AF242" s="282"/>
      <c r="AG242" s="282"/>
      <c r="AH242" s="285"/>
      <c r="AI242" s="312"/>
      <c r="AJ242" s="285"/>
      <c r="AK242" s="312"/>
      <c r="AL242" s="282"/>
      <c r="AM242" s="250"/>
      <c r="AN242" s="290" t="str">
        <f>IF(ISERROR(VLOOKUP(AL242,'Listas Ley Transparencia'!$H$3:$M$17,2,0)),"",VLOOKUP(AL242,'Listas Ley Transparencia'!$H$3:$M$17,2,0))</f>
        <v/>
      </c>
      <c r="AO242" s="291" t="str">
        <f>IF(ISERROR(VLOOKUP(AL242,'Listas Ley Transparencia'!$H$3:$M$17,3,0)),"",VLOOKUP(AL242,'Listas Ley Transparencia'!$H$3:$M$17,3,0))</f>
        <v/>
      </c>
      <c r="AP242" s="291" t="str">
        <f>IF(ISERROR(VLOOKUP(AL242,'Listas Ley Transparencia'!$H$3:$M$17,4,0)),"",VLOOKUP(AL242,'Listas Ley Transparencia'!$H$3:$M$17,4,0))</f>
        <v/>
      </c>
      <c r="AQ242" s="292" t="str">
        <f>IF(ISERROR(VLOOKUP(AL242,'Listas Ley Transparencia'!$H$3:$M$17,6,0)),"",VLOOKUP(AL242,'Listas Ley Transparencia'!$H$3:$M$17,6,0))</f>
        <v/>
      </c>
      <c r="AR242" s="276"/>
      <c r="AS242" s="249"/>
      <c r="AT242" s="277"/>
      <c r="AU242" s="277"/>
      <c r="AV242" s="240"/>
      <c r="AW242" s="300"/>
      <c r="AX242" s="301"/>
      <c r="AY242" s="302"/>
      <c r="AZ242" s="302"/>
      <c r="BA242" s="303" t="str">
        <f t="shared" si="8"/>
        <v>No</v>
      </c>
    </row>
    <row r="243" spans="1:53" ht="93" customHeight="1">
      <c r="A243" s="241">
        <v>242</v>
      </c>
      <c r="B243" s="242"/>
      <c r="C243" s="242"/>
      <c r="D243" s="242"/>
      <c r="E243" s="243"/>
      <c r="F243" s="242"/>
      <c r="G243" s="242"/>
      <c r="H243" s="242"/>
      <c r="I243" s="252"/>
      <c r="J243" s="252"/>
      <c r="K243" s="245"/>
      <c r="L243" s="246"/>
      <c r="M243" s="267"/>
      <c r="N243" s="270"/>
      <c r="O243" s="269">
        <f>IFERROR(VLOOKUP(N243,'Listas Generales'!$B$25:$C$29,2,0),0)</f>
        <v>0</v>
      </c>
      <c r="P243" s="270"/>
      <c r="Q243" s="269">
        <f>IFERROR(VLOOKUP(P243,'Listas Generales'!$B$32:$C$36,2,0),0)</f>
        <v>0</v>
      </c>
      <c r="R243" s="270"/>
      <c r="S243" s="269">
        <f>IFERROR(VLOOKUP(R243,'Listas Generales'!$B$40:$C$44,2,0),0)</f>
        <v>0</v>
      </c>
      <c r="T243" s="271">
        <f t="shared" si="7"/>
        <v>0</v>
      </c>
      <c r="U243" s="270" t="str">
        <f>IFERROR(VLOOKUP(T243,'Listas Generales'!$B$4:$C$7,2,0),"-")</f>
        <v>Sin clasificar</v>
      </c>
      <c r="V243" s="247"/>
      <c r="W243" s="276"/>
      <c r="X243" s="277"/>
      <c r="Y243" s="277"/>
      <c r="Z243" s="277"/>
      <c r="AA243" s="277"/>
      <c r="AB243" s="278"/>
      <c r="AC243" s="287"/>
      <c r="AD243" s="282"/>
      <c r="AE243" s="282"/>
      <c r="AF243" s="282"/>
      <c r="AG243" s="282"/>
      <c r="AH243" s="285"/>
      <c r="AI243" s="312"/>
      <c r="AJ243" s="285"/>
      <c r="AK243" s="312"/>
      <c r="AL243" s="282"/>
      <c r="AM243" s="250"/>
      <c r="AN243" s="290" t="str">
        <f>IF(ISERROR(VLOOKUP(AL243,'Listas Ley Transparencia'!$H$3:$M$17,2,0)),"",VLOOKUP(AL243,'Listas Ley Transparencia'!$H$3:$M$17,2,0))</f>
        <v/>
      </c>
      <c r="AO243" s="291" t="str">
        <f>IF(ISERROR(VLOOKUP(AL243,'Listas Ley Transparencia'!$H$3:$M$17,3,0)),"",VLOOKUP(AL243,'Listas Ley Transparencia'!$H$3:$M$17,3,0))</f>
        <v/>
      </c>
      <c r="AP243" s="291" t="str">
        <f>IF(ISERROR(VLOOKUP(AL243,'Listas Ley Transparencia'!$H$3:$M$17,4,0)),"",VLOOKUP(AL243,'Listas Ley Transparencia'!$H$3:$M$17,4,0))</f>
        <v/>
      </c>
      <c r="AQ243" s="292" t="str">
        <f>IF(ISERROR(VLOOKUP(AL243,'Listas Ley Transparencia'!$H$3:$M$17,6,0)),"",VLOOKUP(AL243,'Listas Ley Transparencia'!$H$3:$M$17,6,0))</f>
        <v/>
      </c>
      <c r="AR243" s="276"/>
      <c r="AS243" s="249"/>
      <c r="AT243" s="277"/>
      <c r="AU243" s="277"/>
      <c r="AV243" s="240"/>
      <c r="AW243" s="300"/>
      <c r="AX243" s="301"/>
      <c r="AY243" s="302"/>
      <c r="AZ243" s="302"/>
      <c r="BA243" s="303" t="str">
        <f t="shared" si="8"/>
        <v>No</v>
      </c>
    </row>
    <row r="244" spans="1:53" ht="93" customHeight="1">
      <c r="A244" s="241">
        <v>243</v>
      </c>
      <c r="B244" s="242"/>
      <c r="C244" s="242"/>
      <c r="D244" s="242"/>
      <c r="E244" s="243"/>
      <c r="F244" s="242"/>
      <c r="G244" s="242"/>
      <c r="H244" s="242"/>
      <c r="I244" s="252"/>
      <c r="J244" s="252"/>
      <c r="K244" s="245"/>
      <c r="L244" s="246"/>
      <c r="M244" s="267"/>
      <c r="N244" s="270"/>
      <c r="O244" s="269">
        <f>IFERROR(VLOOKUP(N244,'Listas Generales'!$B$25:$C$29,2,0),0)</f>
        <v>0</v>
      </c>
      <c r="P244" s="270"/>
      <c r="Q244" s="269">
        <f>IFERROR(VLOOKUP(P244,'Listas Generales'!$B$32:$C$36,2,0),0)</f>
        <v>0</v>
      </c>
      <c r="R244" s="270"/>
      <c r="S244" s="269">
        <f>IFERROR(VLOOKUP(R244,'Listas Generales'!$B$40:$C$44,2,0),0)</f>
        <v>0</v>
      </c>
      <c r="T244" s="271">
        <f t="shared" si="7"/>
        <v>0</v>
      </c>
      <c r="U244" s="270" t="str">
        <f>IFERROR(VLOOKUP(T244,'Listas Generales'!$B$4:$C$7,2,0),"-")</f>
        <v>Sin clasificar</v>
      </c>
      <c r="V244" s="247"/>
      <c r="W244" s="276"/>
      <c r="X244" s="277"/>
      <c r="Y244" s="277"/>
      <c r="Z244" s="277"/>
      <c r="AA244" s="277"/>
      <c r="AB244" s="278"/>
      <c r="AC244" s="287"/>
      <c r="AD244" s="282"/>
      <c r="AE244" s="282"/>
      <c r="AF244" s="282"/>
      <c r="AG244" s="282"/>
      <c r="AH244" s="285"/>
      <c r="AI244" s="312"/>
      <c r="AJ244" s="285"/>
      <c r="AK244" s="312"/>
      <c r="AL244" s="282"/>
      <c r="AM244" s="250"/>
      <c r="AN244" s="290" t="str">
        <f>IF(ISERROR(VLOOKUP(AL244,'Listas Ley Transparencia'!$H$3:$M$17,2,0)),"",VLOOKUP(AL244,'Listas Ley Transparencia'!$H$3:$M$17,2,0))</f>
        <v/>
      </c>
      <c r="AO244" s="291" t="str">
        <f>IF(ISERROR(VLOOKUP(AL244,'Listas Ley Transparencia'!$H$3:$M$17,3,0)),"",VLOOKUP(AL244,'Listas Ley Transparencia'!$H$3:$M$17,3,0))</f>
        <v/>
      </c>
      <c r="AP244" s="291" t="str">
        <f>IF(ISERROR(VLOOKUP(AL244,'Listas Ley Transparencia'!$H$3:$M$17,4,0)),"",VLOOKUP(AL244,'Listas Ley Transparencia'!$H$3:$M$17,4,0))</f>
        <v/>
      </c>
      <c r="AQ244" s="292" t="str">
        <f>IF(ISERROR(VLOOKUP(AL244,'Listas Ley Transparencia'!$H$3:$M$17,6,0)),"",VLOOKUP(AL244,'Listas Ley Transparencia'!$H$3:$M$17,6,0))</f>
        <v/>
      </c>
      <c r="AR244" s="276"/>
      <c r="AS244" s="249"/>
      <c r="AT244" s="277"/>
      <c r="AU244" s="277"/>
      <c r="AV244" s="240"/>
      <c r="AW244" s="300"/>
      <c r="AX244" s="301"/>
      <c r="AY244" s="302"/>
      <c r="AZ244" s="302"/>
      <c r="BA244" s="303" t="str">
        <f t="shared" si="8"/>
        <v>No</v>
      </c>
    </row>
    <row r="245" spans="1:53" ht="93" customHeight="1">
      <c r="A245" s="241">
        <v>244</v>
      </c>
      <c r="B245" s="242"/>
      <c r="C245" s="242"/>
      <c r="D245" s="242"/>
      <c r="E245" s="243"/>
      <c r="F245" s="242"/>
      <c r="G245" s="242"/>
      <c r="H245" s="242"/>
      <c r="I245" s="252"/>
      <c r="J245" s="252"/>
      <c r="K245" s="245"/>
      <c r="L245" s="246"/>
      <c r="M245" s="267"/>
      <c r="N245" s="270"/>
      <c r="O245" s="269">
        <f>IFERROR(VLOOKUP(N245,'Listas Generales'!$B$25:$C$29,2,0),0)</f>
        <v>0</v>
      </c>
      <c r="P245" s="270"/>
      <c r="Q245" s="269">
        <f>IFERROR(VLOOKUP(P245,'Listas Generales'!$B$32:$C$36,2,0),0)</f>
        <v>0</v>
      </c>
      <c r="R245" s="270"/>
      <c r="S245" s="269">
        <f>IFERROR(VLOOKUP(R245,'Listas Generales'!$B$40:$C$44,2,0),0)</f>
        <v>0</v>
      </c>
      <c r="T245" s="271">
        <f t="shared" si="7"/>
        <v>0</v>
      </c>
      <c r="U245" s="270" t="str">
        <f>IFERROR(VLOOKUP(T245,'Listas Generales'!$B$4:$C$7,2,0),"-")</f>
        <v>Sin clasificar</v>
      </c>
      <c r="V245" s="247"/>
      <c r="W245" s="276"/>
      <c r="X245" s="277"/>
      <c r="Y245" s="277"/>
      <c r="Z245" s="277"/>
      <c r="AA245" s="277"/>
      <c r="AB245" s="278"/>
      <c r="AC245" s="287"/>
      <c r="AD245" s="282"/>
      <c r="AE245" s="282"/>
      <c r="AF245" s="282"/>
      <c r="AG245" s="282"/>
      <c r="AH245" s="285"/>
      <c r="AI245" s="312"/>
      <c r="AJ245" s="285"/>
      <c r="AK245" s="312"/>
      <c r="AL245" s="282"/>
      <c r="AM245" s="250"/>
      <c r="AN245" s="290" t="str">
        <f>IF(ISERROR(VLOOKUP(AL245,'Listas Ley Transparencia'!$H$3:$M$17,2,0)),"",VLOOKUP(AL245,'Listas Ley Transparencia'!$H$3:$M$17,2,0))</f>
        <v/>
      </c>
      <c r="AO245" s="291" t="str">
        <f>IF(ISERROR(VLOOKUP(AL245,'Listas Ley Transparencia'!$H$3:$M$17,3,0)),"",VLOOKUP(AL245,'Listas Ley Transparencia'!$H$3:$M$17,3,0))</f>
        <v/>
      </c>
      <c r="AP245" s="291" t="str">
        <f>IF(ISERROR(VLOOKUP(AL245,'Listas Ley Transparencia'!$H$3:$M$17,4,0)),"",VLOOKUP(AL245,'Listas Ley Transparencia'!$H$3:$M$17,4,0))</f>
        <v/>
      </c>
      <c r="AQ245" s="292" t="str">
        <f>IF(ISERROR(VLOOKUP(AL245,'Listas Ley Transparencia'!$H$3:$M$17,6,0)),"",VLOOKUP(AL245,'Listas Ley Transparencia'!$H$3:$M$17,6,0))</f>
        <v/>
      </c>
      <c r="AR245" s="276"/>
      <c r="AS245" s="249"/>
      <c r="AT245" s="277"/>
      <c r="AU245" s="277"/>
      <c r="AV245" s="240"/>
      <c r="AW245" s="300"/>
      <c r="AX245" s="301"/>
      <c r="AY245" s="302"/>
      <c r="AZ245" s="302"/>
      <c r="BA245" s="303" t="str">
        <f t="shared" si="8"/>
        <v>No</v>
      </c>
    </row>
    <row r="246" spans="1:53" ht="93" customHeight="1">
      <c r="A246" s="241">
        <v>245</v>
      </c>
      <c r="B246" s="242"/>
      <c r="C246" s="242"/>
      <c r="D246" s="242"/>
      <c r="E246" s="243"/>
      <c r="F246" s="242"/>
      <c r="G246" s="242"/>
      <c r="H246" s="242"/>
      <c r="I246" s="252"/>
      <c r="J246" s="252"/>
      <c r="K246" s="245"/>
      <c r="L246" s="246"/>
      <c r="M246" s="267"/>
      <c r="N246" s="270"/>
      <c r="O246" s="269">
        <f>IFERROR(VLOOKUP(N246,'Listas Generales'!$B$25:$C$29,2,0),0)</f>
        <v>0</v>
      </c>
      <c r="P246" s="270"/>
      <c r="Q246" s="269">
        <f>IFERROR(VLOOKUP(P246,'Listas Generales'!$B$32:$C$36,2,0),0)</f>
        <v>0</v>
      </c>
      <c r="R246" s="270"/>
      <c r="S246" s="269">
        <f>IFERROR(VLOOKUP(R246,'Listas Generales'!$B$40:$C$44,2,0),0)</f>
        <v>0</v>
      </c>
      <c r="T246" s="271">
        <f t="shared" si="7"/>
        <v>0</v>
      </c>
      <c r="U246" s="270" t="str">
        <f>IFERROR(VLOOKUP(T246,'Listas Generales'!$B$4:$C$7,2,0),"-")</f>
        <v>Sin clasificar</v>
      </c>
      <c r="V246" s="247"/>
      <c r="W246" s="276"/>
      <c r="X246" s="277"/>
      <c r="Y246" s="277"/>
      <c r="Z246" s="277"/>
      <c r="AA246" s="277"/>
      <c r="AB246" s="278"/>
      <c r="AC246" s="287"/>
      <c r="AD246" s="282"/>
      <c r="AE246" s="282"/>
      <c r="AF246" s="282"/>
      <c r="AG246" s="282"/>
      <c r="AH246" s="285"/>
      <c r="AI246" s="312"/>
      <c r="AJ246" s="285"/>
      <c r="AK246" s="312"/>
      <c r="AL246" s="282"/>
      <c r="AM246" s="250"/>
      <c r="AN246" s="290" t="str">
        <f>IF(ISERROR(VLOOKUP(AL246,'Listas Ley Transparencia'!$H$3:$M$17,2,0)),"",VLOOKUP(AL246,'Listas Ley Transparencia'!$H$3:$M$17,2,0))</f>
        <v/>
      </c>
      <c r="AO246" s="291" t="str">
        <f>IF(ISERROR(VLOOKUP(AL246,'Listas Ley Transparencia'!$H$3:$M$17,3,0)),"",VLOOKUP(AL246,'Listas Ley Transparencia'!$H$3:$M$17,3,0))</f>
        <v/>
      </c>
      <c r="AP246" s="291" t="str">
        <f>IF(ISERROR(VLOOKUP(AL246,'Listas Ley Transparencia'!$H$3:$M$17,4,0)),"",VLOOKUP(AL246,'Listas Ley Transparencia'!$H$3:$M$17,4,0))</f>
        <v/>
      </c>
      <c r="AQ246" s="292" t="str">
        <f>IF(ISERROR(VLOOKUP(AL246,'Listas Ley Transparencia'!$H$3:$M$17,6,0)),"",VLOOKUP(AL246,'Listas Ley Transparencia'!$H$3:$M$17,6,0))</f>
        <v/>
      </c>
      <c r="AR246" s="276"/>
      <c r="AS246" s="249"/>
      <c r="AT246" s="277"/>
      <c r="AU246" s="277"/>
      <c r="AV246" s="240"/>
      <c r="AW246" s="300"/>
      <c r="AX246" s="301"/>
      <c r="AY246" s="302"/>
      <c r="AZ246" s="302"/>
      <c r="BA246" s="303" t="str">
        <f t="shared" si="8"/>
        <v>No</v>
      </c>
    </row>
    <row r="247" spans="1:53" ht="93" customHeight="1">
      <c r="A247" s="241">
        <v>246</v>
      </c>
      <c r="B247" s="242"/>
      <c r="C247" s="242"/>
      <c r="D247" s="242"/>
      <c r="E247" s="243"/>
      <c r="F247" s="242"/>
      <c r="G247" s="242"/>
      <c r="H247" s="242"/>
      <c r="I247" s="252"/>
      <c r="J247" s="252"/>
      <c r="K247" s="245"/>
      <c r="L247" s="246"/>
      <c r="M247" s="267"/>
      <c r="N247" s="270"/>
      <c r="O247" s="269">
        <f>IFERROR(VLOOKUP(N247,'Listas Generales'!$B$25:$C$29,2,0),0)</f>
        <v>0</v>
      </c>
      <c r="P247" s="270"/>
      <c r="Q247" s="269">
        <f>IFERROR(VLOOKUP(P247,'Listas Generales'!$B$32:$C$36,2,0),0)</f>
        <v>0</v>
      </c>
      <c r="R247" s="270"/>
      <c r="S247" s="269">
        <f>IFERROR(VLOOKUP(R247,'Listas Generales'!$B$40:$C$44,2,0),0)</f>
        <v>0</v>
      </c>
      <c r="T247" s="271">
        <f t="shared" si="7"/>
        <v>0</v>
      </c>
      <c r="U247" s="270" t="str">
        <f>IFERROR(VLOOKUP(T247,'Listas Generales'!$B$4:$C$7,2,0),"-")</f>
        <v>Sin clasificar</v>
      </c>
      <c r="V247" s="247"/>
      <c r="W247" s="276"/>
      <c r="X247" s="277"/>
      <c r="Y247" s="277"/>
      <c r="Z247" s="277"/>
      <c r="AA247" s="277"/>
      <c r="AB247" s="278"/>
      <c r="AC247" s="287"/>
      <c r="AD247" s="282"/>
      <c r="AE247" s="282"/>
      <c r="AF247" s="282"/>
      <c r="AG247" s="282"/>
      <c r="AH247" s="285"/>
      <c r="AI247" s="312"/>
      <c r="AJ247" s="285"/>
      <c r="AK247" s="312"/>
      <c r="AL247" s="282"/>
      <c r="AM247" s="250"/>
      <c r="AN247" s="290" t="str">
        <f>IF(ISERROR(VLOOKUP(AL247,'Listas Ley Transparencia'!$H$3:$M$17,2,0)),"",VLOOKUP(AL247,'Listas Ley Transparencia'!$H$3:$M$17,2,0))</f>
        <v/>
      </c>
      <c r="AO247" s="291" t="str">
        <f>IF(ISERROR(VLOOKUP(AL247,'Listas Ley Transparencia'!$H$3:$M$17,3,0)),"",VLOOKUP(AL247,'Listas Ley Transparencia'!$H$3:$M$17,3,0))</f>
        <v/>
      </c>
      <c r="AP247" s="291" t="str">
        <f>IF(ISERROR(VLOOKUP(AL247,'Listas Ley Transparencia'!$H$3:$M$17,4,0)),"",VLOOKUP(AL247,'Listas Ley Transparencia'!$H$3:$M$17,4,0))</f>
        <v/>
      </c>
      <c r="AQ247" s="292" t="str">
        <f>IF(ISERROR(VLOOKUP(AL247,'Listas Ley Transparencia'!$H$3:$M$17,6,0)),"",VLOOKUP(AL247,'Listas Ley Transparencia'!$H$3:$M$17,6,0))</f>
        <v/>
      </c>
      <c r="AR247" s="276"/>
      <c r="AS247" s="249"/>
      <c r="AT247" s="277"/>
      <c r="AU247" s="277"/>
      <c r="AV247" s="240"/>
      <c r="AW247" s="300"/>
      <c r="AX247" s="301"/>
      <c r="AY247" s="302"/>
      <c r="AZ247" s="302"/>
      <c r="BA247" s="303" t="str">
        <f t="shared" si="8"/>
        <v>No</v>
      </c>
    </row>
    <row r="248" spans="1:53" ht="93" customHeight="1">
      <c r="A248" s="241">
        <v>247</v>
      </c>
      <c r="B248" s="242"/>
      <c r="C248" s="242"/>
      <c r="D248" s="242"/>
      <c r="E248" s="243"/>
      <c r="F248" s="242"/>
      <c r="G248" s="242"/>
      <c r="H248" s="242"/>
      <c r="I248" s="252"/>
      <c r="J248" s="252"/>
      <c r="K248" s="245"/>
      <c r="L248" s="246"/>
      <c r="M248" s="267"/>
      <c r="N248" s="270"/>
      <c r="O248" s="269">
        <f>IFERROR(VLOOKUP(N248,'Listas Generales'!$B$25:$C$29,2,0),0)</f>
        <v>0</v>
      </c>
      <c r="P248" s="270"/>
      <c r="Q248" s="269">
        <f>IFERROR(VLOOKUP(P248,'Listas Generales'!$B$32:$C$36,2,0),0)</f>
        <v>0</v>
      </c>
      <c r="R248" s="270"/>
      <c r="S248" s="269">
        <f>IFERROR(VLOOKUP(R248,'Listas Generales'!$B$40:$C$44,2,0),0)</f>
        <v>0</v>
      </c>
      <c r="T248" s="271">
        <f t="shared" si="7"/>
        <v>0</v>
      </c>
      <c r="U248" s="270" t="str">
        <f>IFERROR(VLOOKUP(T248,'Listas Generales'!$B$4:$C$7,2,0),"-")</f>
        <v>Sin clasificar</v>
      </c>
      <c r="V248" s="247"/>
      <c r="W248" s="276"/>
      <c r="X248" s="277"/>
      <c r="Y248" s="277"/>
      <c r="Z248" s="277"/>
      <c r="AA248" s="277"/>
      <c r="AB248" s="278"/>
      <c r="AC248" s="287"/>
      <c r="AD248" s="282"/>
      <c r="AE248" s="282"/>
      <c r="AF248" s="282"/>
      <c r="AG248" s="282"/>
      <c r="AH248" s="285"/>
      <c r="AI248" s="312"/>
      <c r="AJ248" s="285"/>
      <c r="AK248" s="312"/>
      <c r="AL248" s="282"/>
      <c r="AM248" s="250"/>
      <c r="AN248" s="290" t="str">
        <f>IF(ISERROR(VLOOKUP(AL248,'Listas Ley Transparencia'!$H$3:$M$17,2,0)),"",VLOOKUP(AL248,'Listas Ley Transparencia'!$H$3:$M$17,2,0))</f>
        <v/>
      </c>
      <c r="AO248" s="291" t="str">
        <f>IF(ISERROR(VLOOKUP(AL248,'Listas Ley Transparencia'!$H$3:$M$17,3,0)),"",VLOOKUP(AL248,'Listas Ley Transparencia'!$H$3:$M$17,3,0))</f>
        <v/>
      </c>
      <c r="AP248" s="291" t="str">
        <f>IF(ISERROR(VLOOKUP(AL248,'Listas Ley Transparencia'!$H$3:$M$17,4,0)),"",VLOOKUP(AL248,'Listas Ley Transparencia'!$H$3:$M$17,4,0))</f>
        <v/>
      </c>
      <c r="AQ248" s="292" t="str">
        <f>IF(ISERROR(VLOOKUP(AL248,'Listas Ley Transparencia'!$H$3:$M$17,6,0)),"",VLOOKUP(AL248,'Listas Ley Transparencia'!$H$3:$M$17,6,0))</f>
        <v/>
      </c>
      <c r="AR248" s="276"/>
      <c r="AS248" s="249"/>
      <c r="AT248" s="277"/>
      <c r="AU248" s="277"/>
      <c r="AV248" s="240"/>
      <c r="AW248" s="300"/>
      <c r="AX248" s="301"/>
      <c r="AY248" s="302"/>
      <c r="AZ248" s="302"/>
      <c r="BA248" s="303" t="str">
        <f t="shared" si="8"/>
        <v>No</v>
      </c>
    </row>
    <row r="249" spans="1:53" ht="93" customHeight="1">
      <c r="A249" s="241">
        <v>248</v>
      </c>
      <c r="B249" s="242"/>
      <c r="C249" s="242"/>
      <c r="D249" s="242"/>
      <c r="E249" s="243"/>
      <c r="F249" s="242"/>
      <c r="G249" s="242"/>
      <c r="H249" s="242"/>
      <c r="I249" s="252"/>
      <c r="J249" s="252"/>
      <c r="K249" s="245"/>
      <c r="L249" s="246"/>
      <c r="M249" s="267"/>
      <c r="N249" s="270"/>
      <c r="O249" s="269">
        <f>IFERROR(VLOOKUP(N249,'Listas Generales'!$B$25:$C$29,2,0),0)</f>
        <v>0</v>
      </c>
      <c r="P249" s="270"/>
      <c r="Q249" s="269">
        <f>IFERROR(VLOOKUP(P249,'Listas Generales'!$B$32:$C$36,2,0),0)</f>
        <v>0</v>
      </c>
      <c r="R249" s="270"/>
      <c r="S249" s="269">
        <f>IFERROR(VLOOKUP(R249,'Listas Generales'!$B$40:$C$44,2,0),0)</f>
        <v>0</v>
      </c>
      <c r="T249" s="271">
        <f t="shared" si="7"/>
        <v>0</v>
      </c>
      <c r="U249" s="270" t="str">
        <f>IFERROR(VLOOKUP(T249,'Listas Generales'!$B$4:$C$7,2,0),"-")</f>
        <v>Sin clasificar</v>
      </c>
      <c r="V249" s="247"/>
      <c r="W249" s="276"/>
      <c r="X249" s="277"/>
      <c r="Y249" s="277"/>
      <c r="Z249" s="277"/>
      <c r="AA249" s="277"/>
      <c r="AB249" s="278"/>
      <c r="AC249" s="287"/>
      <c r="AD249" s="282"/>
      <c r="AE249" s="282"/>
      <c r="AF249" s="282"/>
      <c r="AG249" s="282"/>
      <c r="AH249" s="285"/>
      <c r="AI249" s="312"/>
      <c r="AJ249" s="285"/>
      <c r="AK249" s="312"/>
      <c r="AL249" s="282"/>
      <c r="AM249" s="250"/>
      <c r="AN249" s="290" t="str">
        <f>IF(ISERROR(VLOOKUP(AL249,'Listas Ley Transparencia'!$H$3:$M$17,2,0)),"",VLOOKUP(AL249,'Listas Ley Transparencia'!$H$3:$M$17,2,0))</f>
        <v/>
      </c>
      <c r="AO249" s="291" t="str">
        <f>IF(ISERROR(VLOOKUP(AL249,'Listas Ley Transparencia'!$H$3:$M$17,3,0)),"",VLOOKUP(AL249,'Listas Ley Transparencia'!$H$3:$M$17,3,0))</f>
        <v/>
      </c>
      <c r="AP249" s="291" t="str">
        <f>IF(ISERROR(VLOOKUP(AL249,'Listas Ley Transparencia'!$H$3:$M$17,4,0)),"",VLOOKUP(AL249,'Listas Ley Transparencia'!$H$3:$M$17,4,0))</f>
        <v/>
      </c>
      <c r="AQ249" s="292" t="str">
        <f>IF(ISERROR(VLOOKUP(AL249,'Listas Ley Transparencia'!$H$3:$M$17,6,0)),"",VLOOKUP(AL249,'Listas Ley Transparencia'!$H$3:$M$17,6,0))</f>
        <v/>
      </c>
      <c r="AR249" s="276"/>
      <c r="AS249" s="249"/>
      <c r="AT249" s="277"/>
      <c r="AU249" s="277"/>
      <c r="AV249" s="240"/>
      <c r="AW249" s="300"/>
      <c r="AX249" s="301"/>
      <c r="AY249" s="302"/>
      <c r="AZ249" s="302"/>
      <c r="BA249" s="303" t="str">
        <f t="shared" si="8"/>
        <v>No</v>
      </c>
    </row>
    <row r="250" spans="1:53" ht="93" customHeight="1">
      <c r="A250" s="241">
        <v>249</v>
      </c>
      <c r="B250" s="242"/>
      <c r="C250" s="242"/>
      <c r="D250" s="242"/>
      <c r="E250" s="243"/>
      <c r="F250" s="242"/>
      <c r="G250" s="242"/>
      <c r="H250" s="242"/>
      <c r="I250" s="252"/>
      <c r="J250" s="252"/>
      <c r="K250" s="245"/>
      <c r="L250" s="246"/>
      <c r="M250" s="267"/>
      <c r="N250" s="270"/>
      <c r="O250" s="269">
        <f>IFERROR(VLOOKUP(N250,'Listas Generales'!$B$25:$C$29,2,0),0)</f>
        <v>0</v>
      </c>
      <c r="P250" s="270"/>
      <c r="Q250" s="269">
        <f>IFERROR(VLOOKUP(P250,'Listas Generales'!$B$32:$C$36,2,0),0)</f>
        <v>0</v>
      </c>
      <c r="R250" s="270"/>
      <c r="S250" s="269">
        <f>IFERROR(VLOOKUP(R250,'Listas Generales'!$B$40:$C$44,2,0),0)</f>
        <v>0</v>
      </c>
      <c r="T250" s="271">
        <f t="shared" si="7"/>
        <v>0</v>
      </c>
      <c r="U250" s="270" t="str">
        <f>IFERROR(VLOOKUP(T250,'Listas Generales'!$B$4:$C$7,2,0),"-")</f>
        <v>Sin clasificar</v>
      </c>
      <c r="V250" s="247"/>
      <c r="W250" s="276"/>
      <c r="X250" s="277"/>
      <c r="Y250" s="277"/>
      <c r="Z250" s="277"/>
      <c r="AA250" s="277"/>
      <c r="AB250" s="278"/>
      <c r="AC250" s="287"/>
      <c r="AD250" s="282"/>
      <c r="AE250" s="282"/>
      <c r="AF250" s="282"/>
      <c r="AG250" s="282"/>
      <c r="AH250" s="285"/>
      <c r="AI250" s="312"/>
      <c r="AJ250" s="285"/>
      <c r="AK250" s="312"/>
      <c r="AL250" s="282"/>
      <c r="AM250" s="250"/>
      <c r="AN250" s="290" t="str">
        <f>IF(ISERROR(VLOOKUP(AL250,'Listas Ley Transparencia'!$H$3:$M$17,2,0)),"",VLOOKUP(AL250,'Listas Ley Transparencia'!$H$3:$M$17,2,0))</f>
        <v/>
      </c>
      <c r="AO250" s="291" t="str">
        <f>IF(ISERROR(VLOOKUP(AL250,'Listas Ley Transparencia'!$H$3:$M$17,3,0)),"",VLOOKUP(AL250,'Listas Ley Transparencia'!$H$3:$M$17,3,0))</f>
        <v/>
      </c>
      <c r="AP250" s="291" t="str">
        <f>IF(ISERROR(VLOOKUP(AL250,'Listas Ley Transparencia'!$H$3:$M$17,4,0)),"",VLOOKUP(AL250,'Listas Ley Transparencia'!$H$3:$M$17,4,0))</f>
        <v/>
      </c>
      <c r="AQ250" s="292" t="str">
        <f>IF(ISERROR(VLOOKUP(AL250,'Listas Ley Transparencia'!$H$3:$M$17,6,0)),"",VLOOKUP(AL250,'Listas Ley Transparencia'!$H$3:$M$17,6,0))</f>
        <v/>
      </c>
      <c r="AR250" s="276"/>
      <c r="AS250" s="249"/>
      <c r="AT250" s="277"/>
      <c r="AU250" s="277"/>
      <c r="AV250" s="240"/>
      <c r="AW250" s="300"/>
      <c r="AX250" s="301"/>
      <c r="AY250" s="302"/>
      <c r="AZ250" s="302"/>
      <c r="BA250" s="303" t="str">
        <f t="shared" si="8"/>
        <v>No</v>
      </c>
    </row>
    <row r="251" spans="1:53" ht="93" customHeight="1">
      <c r="A251" s="241">
        <v>250</v>
      </c>
      <c r="B251" s="242"/>
      <c r="C251" s="242"/>
      <c r="D251" s="242"/>
      <c r="E251" s="243"/>
      <c r="F251" s="242"/>
      <c r="G251" s="242"/>
      <c r="H251" s="242"/>
      <c r="I251" s="252"/>
      <c r="J251" s="252"/>
      <c r="K251" s="245"/>
      <c r="L251" s="246"/>
      <c r="M251" s="267"/>
      <c r="N251" s="270"/>
      <c r="O251" s="269">
        <f>IFERROR(VLOOKUP(N251,'Listas Generales'!$B$25:$C$29,2,0),0)</f>
        <v>0</v>
      </c>
      <c r="P251" s="270"/>
      <c r="Q251" s="269">
        <f>IFERROR(VLOOKUP(P251,'Listas Generales'!$B$32:$C$36,2,0),0)</f>
        <v>0</v>
      </c>
      <c r="R251" s="270"/>
      <c r="S251" s="269">
        <f>IFERROR(VLOOKUP(R251,'Listas Generales'!$B$40:$C$44,2,0),0)</f>
        <v>0</v>
      </c>
      <c r="T251" s="271">
        <f t="shared" si="7"/>
        <v>0</v>
      </c>
      <c r="U251" s="270" t="str">
        <f>IFERROR(VLOOKUP(T251,'Listas Generales'!$B$4:$C$7,2,0),"-")</f>
        <v>Sin clasificar</v>
      </c>
      <c r="V251" s="247"/>
      <c r="W251" s="276"/>
      <c r="X251" s="277"/>
      <c r="Y251" s="277"/>
      <c r="Z251" s="277"/>
      <c r="AA251" s="277"/>
      <c r="AB251" s="278"/>
      <c r="AC251" s="287"/>
      <c r="AD251" s="282"/>
      <c r="AE251" s="282"/>
      <c r="AF251" s="282"/>
      <c r="AG251" s="282"/>
      <c r="AH251" s="285"/>
      <c r="AI251" s="312"/>
      <c r="AJ251" s="285"/>
      <c r="AK251" s="312"/>
      <c r="AL251" s="282"/>
      <c r="AM251" s="250"/>
      <c r="AN251" s="290" t="str">
        <f>IF(ISERROR(VLOOKUP(AL251,'Listas Ley Transparencia'!$H$3:$M$17,2,0)),"",VLOOKUP(AL251,'Listas Ley Transparencia'!$H$3:$M$17,2,0))</f>
        <v/>
      </c>
      <c r="AO251" s="291" t="str">
        <f>IF(ISERROR(VLOOKUP(AL251,'Listas Ley Transparencia'!$H$3:$M$17,3,0)),"",VLOOKUP(AL251,'Listas Ley Transparencia'!$H$3:$M$17,3,0))</f>
        <v/>
      </c>
      <c r="AP251" s="291" t="str">
        <f>IF(ISERROR(VLOOKUP(AL251,'Listas Ley Transparencia'!$H$3:$M$17,4,0)),"",VLOOKUP(AL251,'Listas Ley Transparencia'!$H$3:$M$17,4,0))</f>
        <v/>
      </c>
      <c r="AQ251" s="292" t="str">
        <f>IF(ISERROR(VLOOKUP(AL251,'Listas Ley Transparencia'!$H$3:$M$17,6,0)),"",VLOOKUP(AL251,'Listas Ley Transparencia'!$H$3:$M$17,6,0))</f>
        <v/>
      </c>
      <c r="AR251" s="276"/>
      <c r="AS251" s="249"/>
      <c r="AT251" s="277"/>
      <c r="AU251" s="277"/>
      <c r="AV251" s="240"/>
      <c r="AW251" s="300"/>
      <c r="AX251" s="301"/>
      <c r="AY251" s="302"/>
      <c r="AZ251" s="302"/>
      <c r="BA251" s="303" t="str">
        <f t="shared" si="8"/>
        <v>No</v>
      </c>
    </row>
    <row r="252" spans="1:53" ht="93" customHeight="1">
      <c r="A252" s="241">
        <v>251</v>
      </c>
      <c r="B252" s="242"/>
      <c r="C252" s="242"/>
      <c r="D252" s="242"/>
      <c r="E252" s="243"/>
      <c r="F252" s="242"/>
      <c r="G252" s="242"/>
      <c r="H252" s="242"/>
      <c r="I252" s="252"/>
      <c r="J252" s="252"/>
      <c r="K252" s="245"/>
      <c r="L252" s="246"/>
      <c r="M252" s="267"/>
      <c r="N252" s="270"/>
      <c r="O252" s="269">
        <f>IFERROR(VLOOKUP(N252,'Listas Generales'!$B$25:$C$29,2,0),0)</f>
        <v>0</v>
      </c>
      <c r="P252" s="270"/>
      <c r="Q252" s="269">
        <f>IFERROR(VLOOKUP(P252,'Listas Generales'!$B$32:$C$36,2,0),0)</f>
        <v>0</v>
      </c>
      <c r="R252" s="270"/>
      <c r="S252" s="269">
        <f>IFERROR(VLOOKUP(R252,'Listas Generales'!$B$40:$C$44,2,0),0)</f>
        <v>0</v>
      </c>
      <c r="T252" s="271">
        <f t="shared" si="7"/>
        <v>0</v>
      </c>
      <c r="U252" s="270" t="str">
        <f>IFERROR(VLOOKUP(T252,'Listas Generales'!$B$4:$C$7,2,0),"-")</f>
        <v>Sin clasificar</v>
      </c>
      <c r="V252" s="247"/>
      <c r="W252" s="276"/>
      <c r="X252" s="277"/>
      <c r="Y252" s="277"/>
      <c r="Z252" s="277"/>
      <c r="AA252" s="277"/>
      <c r="AB252" s="278"/>
      <c r="AC252" s="287"/>
      <c r="AD252" s="282"/>
      <c r="AE252" s="282"/>
      <c r="AF252" s="282"/>
      <c r="AG252" s="282"/>
      <c r="AH252" s="285"/>
      <c r="AI252" s="312"/>
      <c r="AJ252" s="285"/>
      <c r="AK252" s="312"/>
      <c r="AL252" s="282"/>
      <c r="AM252" s="250"/>
      <c r="AN252" s="290" t="str">
        <f>IF(ISERROR(VLOOKUP(AL252,'Listas Ley Transparencia'!$H$3:$M$17,2,0)),"",VLOOKUP(AL252,'Listas Ley Transparencia'!$H$3:$M$17,2,0))</f>
        <v/>
      </c>
      <c r="AO252" s="291" t="str">
        <f>IF(ISERROR(VLOOKUP(AL252,'Listas Ley Transparencia'!$H$3:$M$17,3,0)),"",VLOOKUP(AL252,'Listas Ley Transparencia'!$H$3:$M$17,3,0))</f>
        <v/>
      </c>
      <c r="AP252" s="291" t="str">
        <f>IF(ISERROR(VLOOKUP(AL252,'Listas Ley Transparencia'!$H$3:$M$17,4,0)),"",VLOOKUP(AL252,'Listas Ley Transparencia'!$H$3:$M$17,4,0))</f>
        <v/>
      </c>
      <c r="AQ252" s="292" t="str">
        <f>IF(ISERROR(VLOOKUP(AL252,'Listas Ley Transparencia'!$H$3:$M$17,6,0)),"",VLOOKUP(AL252,'Listas Ley Transparencia'!$H$3:$M$17,6,0))</f>
        <v/>
      </c>
      <c r="AR252" s="276"/>
      <c r="AS252" s="249"/>
      <c r="AT252" s="277"/>
      <c r="AU252" s="277"/>
      <c r="AV252" s="240"/>
      <c r="AW252" s="300"/>
      <c r="AX252" s="301"/>
      <c r="AY252" s="302"/>
      <c r="AZ252" s="302"/>
      <c r="BA252" s="303" t="str">
        <f t="shared" si="8"/>
        <v>No</v>
      </c>
    </row>
    <row r="253" spans="1:53" ht="93" customHeight="1">
      <c r="A253" s="241">
        <v>252</v>
      </c>
      <c r="B253" s="242"/>
      <c r="C253" s="242"/>
      <c r="D253" s="242"/>
      <c r="E253" s="243"/>
      <c r="F253" s="242"/>
      <c r="G253" s="242"/>
      <c r="H253" s="242"/>
      <c r="I253" s="252"/>
      <c r="J253" s="252"/>
      <c r="K253" s="245"/>
      <c r="L253" s="246"/>
      <c r="M253" s="267"/>
      <c r="N253" s="270"/>
      <c r="O253" s="269">
        <f>IFERROR(VLOOKUP(N253,'Listas Generales'!$B$25:$C$29,2,0),0)</f>
        <v>0</v>
      </c>
      <c r="P253" s="270"/>
      <c r="Q253" s="269">
        <f>IFERROR(VLOOKUP(P253,'Listas Generales'!$B$32:$C$36,2,0),0)</f>
        <v>0</v>
      </c>
      <c r="R253" s="270"/>
      <c r="S253" s="269">
        <f>IFERROR(VLOOKUP(R253,'Listas Generales'!$B$40:$C$44,2,0),0)</f>
        <v>0</v>
      </c>
      <c r="T253" s="271">
        <f t="shared" si="7"/>
        <v>0</v>
      </c>
      <c r="U253" s="270" t="str">
        <f>IFERROR(VLOOKUP(T253,'Listas Generales'!$B$4:$C$7,2,0),"-")</f>
        <v>Sin clasificar</v>
      </c>
      <c r="V253" s="247"/>
      <c r="W253" s="276"/>
      <c r="X253" s="277"/>
      <c r="Y253" s="277"/>
      <c r="Z253" s="277"/>
      <c r="AA253" s="277"/>
      <c r="AB253" s="278"/>
      <c r="AC253" s="287"/>
      <c r="AD253" s="282"/>
      <c r="AE253" s="282"/>
      <c r="AF253" s="282"/>
      <c r="AG253" s="282"/>
      <c r="AH253" s="285"/>
      <c r="AI253" s="312"/>
      <c r="AJ253" s="285"/>
      <c r="AK253" s="312"/>
      <c r="AL253" s="282"/>
      <c r="AM253" s="250"/>
      <c r="AN253" s="290" t="str">
        <f>IF(ISERROR(VLOOKUP(AL253,'Listas Ley Transparencia'!$H$3:$M$17,2,0)),"",VLOOKUP(AL253,'Listas Ley Transparencia'!$H$3:$M$17,2,0))</f>
        <v/>
      </c>
      <c r="AO253" s="291" t="str">
        <f>IF(ISERROR(VLOOKUP(AL253,'Listas Ley Transparencia'!$H$3:$M$17,3,0)),"",VLOOKUP(AL253,'Listas Ley Transparencia'!$H$3:$M$17,3,0))</f>
        <v/>
      </c>
      <c r="AP253" s="291" t="str">
        <f>IF(ISERROR(VLOOKUP(AL253,'Listas Ley Transparencia'!$H$3:$M$17,4,0)),"",VLOOKUP(AL253,'Listas Ley Transparencia'!$H$3:$M$17,4,0))</f>
        <v/>
      </c>
      <c r="AQ253" s="292" t="str">
        <f>IF(ISERROR(VLOOKUP(AL253,'Listas Ley Transparencia'!$H$3:$M$17,6,0)),"",VLOOKUP(AL253,'Listas Ley Transparencia'!$H$3:$M$17,6,0))</f>
        <v/>
      </c>
      <c r="AR253" s="276"/>
      <c r="AS253" s="249"/>
      <c r="AT253" s="277"/>
      <c r="AU253" s="277"/>
      <c r="AV253" s="240"/>
      <c r="AW253" s="300"/>
      <c r="AX253" s="301"/>
      <c r="AY253" s="302"/>
      <c r="AZ253" s="302"/>
      <c r="BA253" s="303" t="str">
        <f t="shared" si="8"/>
        <v>No</v>
      </c>
    </row>
    <row r="254" spans="1:53" ht="93" customHeight="1">
      <c r="A254" s="241">
        <v>253</v>
      </c>
      <c r="B254" s="242"/>
      <c r="C254" s="242"/>
      <c r="D254" s="242"/>
      <c r="E254" s="243"/>
      <c r="F254" s="242"/>
      <c r="G254" s="242"/>
      <c r="H254" s="242"/>
      <c r="I254" s="252"/>
      <c r="J254" s="252"/>
      <c r="K254" s="245"/>
      <c r="L254" s="246"/>
      <c r="M254" s="267"/>
      <c r="N254" s="270"/>
      <c r="O254" s="269">
        <f>IFERROR(VLOOKUP(N254,'Listas Generales'!$B$25:$C$29,2,0),0)</f>
        <v>0</v>
      </c>
      <c r="P254" s="270"/>
      <c r="Q254" s="269">
        <f>IFERROR(VLOOKUP(P254,'Listas Generales'!$B$32:$C$36,2,0),0)</f>
        <v>0</v>
      </c>
      <c r="R254" s="270"/>
      <c r="S254" s="269">
        <f>IFERROR(VLOOKUP(R254,'Listas Generales'!$B$40:$C$44,2,0),0)</f>
        <v>0</v>
      </c>
      <c r="T254" s="271">
        <f t="shared" si="7"/>
        <v>0</v>
      </c>
      <c r="U254" s="270" t="str">
        <f>IFERROR(VLOOKUP(T254,'Listas Generales'!$B$4:$C$7,2,0),"-")</f>
        <v>Sin clasificar</v>
      </c>
      <c r="V254" s="247"/>
      <c r="W254" s="276"/>
      <c r="X254" s="277"/>
      <c r="Y254" s="277"/>
      <c r="Z254" s="277"/>
      <c r="AA254" s="277"/>
      <c r="AB254" s="278"/>
      <c r="AC254" s="287"/>
      <c r="AD254" s="282"/>
      <c r="AE254" s="282"/>
      <c r="AF254" s="282"/>
      <c r="AG254" s="282"/>
      <c r="AH254" s="285"/>
      <c r="AI254" s="312"/>
      <c r="AJ254" s="285"/>
      <c r="AK254" s="312"/>
      <c r="AL254" s="282"/>
      <c r="AM254" s="250"/>
      <c r="AN254" s="290" t="str">
        <f>IF(ISERROR(VLOOKUP(AL254,'Listas Ley Transparencia'!$H$3:$M$17,2,0)),"",VLOOKUP(AL254,'Listas Ley Transparencia'!$H$3:$M$17,2,0))</f>
        <v/>
      </c>
      <c r="AO254" s="291" t="str">
        <f>IF(ISERROR(VLOOKUP(AL254,'Listas Ley Transparencia'!$H$3:$M$17,3,0)),"",VLOOKUP(AL254,'Listas Ley Transparencia'!$H$3:$M$17,3,0))</f>
        <v/>
      </c>
      <c r="AP254" s="291" t="str">
        <f>IF(ISERROR(VLOOKUP(AL254,'Listas Ley Transparencia'!$H$3:$M$17,4,0)),"",VLOOKUP(AL254,'Listas Ley Transparencia'!$H$3:$M$17,4,0))</f>
        <v/>
      </c>
      <c r="AQ254" s="292" t="str">
        <f>IF(ISERROR(VLOOKUP(AL254,'Listas Ley Transparencia'!$H$3:$M$17,6,0)),"",VLOOKUP(AL254,'Listas Ley Transparencia'!$H$3:$M$17,6,0))</f>
        <v/>
      </c>
      <c r="AR254" s="276"/>
      <c r="AS254" s="249"/>
      <c r="AT254" s="277"/>
      <c r="AU254" s="277"/>
      <c r="AV254" s="240"/>
      <c r="AW254" s="300"/>
      <c r="AX254" s="301"/>
      <c r="AY254" s="302"/>
      <c r="AZ254" s="302"/>
      <c r="BA254" s="303" t="str">
        <f t="shared" si="8"/>
        <v>No</v>
      </c>
    </row>
    <row r="255" spans="1:53" ht="93" customHeight="1">
      <c r="A255" s="241">
        <v>254</v>
      </c>
      <c r="B255" s="242"/>
      <c r="C255" s="242"/>
      <c r="D255" s="242"/>
      <c r="E255" s="243"/>
      <c r="F255" s="242"/>
      <c r="G255" s="242"/>
      <c r="H255" s="242"/>
      <c r="I255" s="252"/>
      <c r="J255" s="252"/>
      <c r="K255" s="245"/>
      <c r="L255" s="246"/>
      <c r="M255" s="267"/>
      <c r="N255" s="270"/>
      <c r="O255" s="269">
        <f>IFERROR(VLOOKUP(N255,'Listas Generales'!$B$25:$C$29,2,0),0)</f>
        <v>0</v>
      </c>
      <c r="P255" s="270"/>
      <c r="Q255" s="269">
        <f>IFERROR(VLOOKUP(P255,'Listas Generales'!$B$32:$C$36,2,0),0)</f>
        <v>0</v>
      </c>
      <c r="R255" s="270"/>
      <c r="S255" s="269">
        <f>IFERROR(VLOOKUP(R255,'Listas Generales'!$B$40:$C$44,2,0),0)</f>
        <v>0</v>
      </c>
      <c r="T255" s="271">
        <f t="shared" si="7"/>
        <v>0</v>
      </c>
      <c r="U255" s="270" t="str">
        <f>IFERROR(VLOOKUP(T255,'Listas Generales'!$B$4:$C$7,2,0),"-")</f>
        <v>Sin clasificar</v>
      </c>
      <c r="V255" s="247"/>
      <c r="W255" s="276"/>
      <c r="X255" s="277"/>
      <c r="Y255" s="277"/>
      <c r="Z255" s="277"/>
      <c r="AA255" s="277"/>
      <c r="AB255" s="278"/>
      <c r="AC255" s="287"/>
      <c r="AD255" s="282"/>
      <c r="AE255" s="282"/>
      <c r="AF255" s="282"/>
      <c r="AG255" s="282"/>
      <c r="AH255" s="285"/>
      <c r="AI255" s="312"/>
      <c r="AJ255" s="285"/>
      <c r="AK255" s="312"/>
      <c r="AL255" s="282"/>
      <c r="AM255" s="250"/>
      <c r="AN255" s="290" t="str">
        <f>IF(ISERROR(VLOOKUP(AL255,'Listas Ley Transparencia'!$H$3:$M$17,2,0)),"",VLOOKUP(AL255,'Listas Ley Transparencia'!$H$3:$M$17,2,0))</f>
        <v/>
      </c>
      <c r="AO255" s="291" t="str">
        <f>IF(ISERROR(VLOOKUP(AL255,'Listas Ley Transparencia'!$H$3:$M$17,3,0)),"",VLOOKUP(AL255,'Listas Ley Transparencia'!$H$3:$M$17,3,0))</f>
        <v/>
      </c>
      <c r="AP255" s="291" t="str">
        <f>IF(ISERROR(VLOOKUP(AL255,'Listas Ley Transparencia'!$H$3:$M$17,4,0)),"",VLOOKUP(AL255,'Listas Ley Transparencia'!$H$3:$M$17,4,0))</f>
        <v/>
      </c>
      <c r="AQ255" s="292" t="str">
        <f>IF(ISERROR(VLOOKUP(AL255,'Listas Ley Transparencia'!$H$3:$M$17,6,0)),"",VLOOKUP(AL255,'Listas Ley Transparencia'!$H$3:$M$17,6,0))</f>
        <v/>
      </c>
      <c r="AR255" s="276"/>
      <c r="AS255" s="249"/>
      <c r="AT255" s="277"/>
      <c r="AU255" s="277"/>
      <c r="AV255" s="240"/>
      <c r="AW255" s="300"/>
      <c r="AX255" s="301"/>
      <c r="AY255" s="302"/>
      <c r="AZ255" s="302"/>
      <c r="BA255" s="303" t="str">
        <f t="shared" si="8"/>
        <v>No</v>
      </c>
    </row>
    <row r="256" spans="1:53" ht="93" customHeight="1">
      <c r="A256" s="241">
        <v>255</v>
      </c>
      <c r="B256" s="242"/>
      <c r="C256" s="242"/>
      <c r="D256" s="242"/>
      <c r="E256" s="243"/>
      <c r="F256" s="242"/>
      <c r="G256" s="242"/>
      <c r="H256" s="242"/>
      <c r="I256" s="252"/>
      <c r="J256" s="252"/>
      <c r="K256" s="245"/>
      <c r="L256" s="246"/>
      <c r="M256" s="267"/>
      <c r="N256" s="270"/>
      <c r="O256" s="269">
        <f>IFERROR(VLOOKUP(N256,'Listas Generales'!$B$25:$C$29,2,0),0)</f>
        <v>0</v>
      </c>
      <c r="P256" s="270"/>
      <c r="Q256" s="269">
        <f>IFERROR(VLOOKUP(P256,'Listas Generales'!$B$32:$C$36,2,0),0)</f>
        <v>0</v>
      </c>
      <c r="R256" s="270"/>
      <c r="S256" s="269">
        <f>IFERROR(VLOOKUP(R256,'Listas Generales'!$B$40:$C$44,2,0),0)</f>
        <v>0</v>
      </c>
      <c r="T256" s="271">
        <f t="shared" si="7"/>
        <v>0</v>
      </c>
      <c r="U256" s="270" t="str">
        <f>IFERROR(VLOOKUP(T256,'Listas Generales'!$B$4:$C$7,2,0),"-")</f>
        <v>Sin clasificar</v>
      </c>
      <c r="V256" s="247"/>
      <c r="W256" s="276"/>
      <c r="X256" s="277"/>
      <c r="Y256" s="277"/>
      <c r="Z256" s="277"/>
      <c r="AA256" s="277"/>
      <c r="AB256" s="278"/>
      <c r="AC256" s="287"/>
      <c r="AD256" s="282"/>
      <c r="AE256" s="282"/>
      <c r="AF256" s="282"/>
      <c r="AG256" s="282"/>
      <c r="AH256" s="285"/>
      <c r="AI256" s="312"/>
      <c r="AJ256" s="285"/>
      <c r="AK256" s="312"/>
      <c r="AL256" s="282"/>
      <c r="AM256" s="250"/>
      <c r="AN256" s="290" t="str">
        <f>IF(ISERROR(VLOOKUP(AL256,'Listas Ley Transparencia'!$H$3:$M$17,2,0)),"",VLOOKUP(AL256,'Listas Ley Transparencia'!$H$3:$M$17,2,0))</f>
        <v/>
      </c>
      <c r="AO256" s="291" t="str">
        <f>IF(ISERROR(VLOOKUP(AL256,'Listas Ley Transparencia'!$H$3:$M$17,3,0)),"",VLOOKUP(AL256,'Listas Ley Transparencia'!$H$3:$M$17,3,0))</f>
        <v/>
      </c>
      <c r="AP256" s="291" t="str">
        <f>IF(ISERROR(VLOOKUP(AL256,'Listas Ley Transparencia'!$H$3:$M$17,4,0)),"",VLOOKUP(AL256,'Listas Ley Transparencia'!$H$3:$M$17,4,0))</f>
        <v/>
      </c>
      <c r="AQ256" s="292" t="str">
        <f>IF(ISERROR(VLOOKUP(AL256,'Listas Ley Transparencia'!$H$3:$M$17,6,0)),"",VLOOKUP(AL256,'Listas Ley Transparencia'!$H$3:$M$17,6,0))</f>
        <v/>
      </c>
      <c r="AR256" s="276"/>
      <c r="AS256" s="249"/>
      <c r="AT256" s="277"/>
      <c r="AU256" s="277"/>
      <c r="AV256" s="240"/>
      <c r="AW256" s="300"/>
      <c r="AX256" s="301"/>
      <c r="AY256" s="302"/>
      <c r="AZ256" s="302"/>
      <c r="BA256" s="303" t="str">
        <f t="shared" si="8"/>
        <v>No</v>
      </c>
    </row>
    <row r="257" spans="1:53" ht="93" customHeight="1">
      <c r="A257" s="241">
        <v>256</v>
      </c>
      <c r="B257" s="242"/>
      <c r="C257" s="242"/>
      <c r="D257" s="242"/>
      <c r="E257" s="243"/>
      <c r="F257" s="242"/>
      <c r="G257" s="242"/>
      <c r="H257" s="242"/>
      <c r="I257" s="252"/>
      <c r="J257" s="252"/>
      <c r="K257" s="245"/>
      <c r="L257" s="246"/>
      <c r="M257" s="267"/>
      <c r="N257" s="270"/>
      <c r="O257" s="269">
        <f>IFERROR(VLOOKUP(N257,'Listas Generales'!$B$25:$C$29,2,0),0)</f>
        <v>0</v>
      </c>
      <c r="P257" s="270"/>
      <c r="Q257" s="269">
        <f>IFERROR(VLOOKUP(P257,'Listas Generales'!$B$32:$C$36,2,0),0)</f>
        <v>0</v>
      </c>
      <c r="R257" s="270"/>
      <c r="S257" s="269">
        <f>IFERROR(VLOOKUP(R257,'Listas Generales'!$B$40:$C$44,2,0),0)</f>
        <v>0</v>
      </c>
      <c r="T257" s="271">
        <f t="shared" si="7"/>
        <v>0</v>
      </c>
      <c r="U257" s="270" t="str">
        <f>IFERROR(VLOOKUP(T257,'Listas Generales'!$B$4:$C$7,2,0),"-")</f>
        <v>Sin clasificar</v>
      </c>
      <c r="V257" s="247"/>
      <c r="W257" s="276"/>
      <c r="X257" s="277"/>
      <c r="Y257" s="277"/>
      <c r="Z257" s="277"/>
      <c r="AA257" s="277"/>
      <c r="AB257" s="278"/>
      <c r="AC257" s="287"/>
      <c r="AD257" s="282"/>
      <c r="AE257" s="282"/>
      <c r="AF257" s="282"/>
      <c r="AG257" s="282"/>
      <c r="AH257" s="285"/>
      <c r="AI257" s="312"/>
      <c r="AJ257" s="285"/>
      <c r="AK257" s="312"/>
      <c r="AL257" s="282"/>
      <c r="AM257" s="250"/>
      <c r="AN257" s="290" t="str">
        <f>IF(ISERROR(VLOOKUP(AL257,'Listas Ley Transparencia'!$H$3:$M$17,2,0)),"",VLOOKUP(AL257,'Listas Ley Transparencia'!$H$3:$M$17,2,0))</f>
        <v/>
      </c>
      <c r="AO257" s="291" t="str">
        <f>IF(ISERROR(VLOOKUP(AL257,'Listas Ley Transparencia'!$H$3:$M$17,3,0)),"",VLOOKUP(AL257,'Listas Ley Transparencia'!$H$3:$M$17,3,0))</f>
        <v/>
      </c>
      <c r="AP257" s="291" t="str">
        <f>IF(ISERROR(VLOOKUP(AL257,'Listas Ley Transparencia'!$H$3:$M$17,4,0)),"",VLOOKUP(AL257,'Listas Ley Transparencia'!$H$3:$M$17,4,0))</f>
        <v/>
      </c>
      <c r="AQ257" s="292" t="str">
        <f>IF(ISERROR(VLOOKUP(AL257,'Listas Ley Transparencia'!$H$3:$M$17,6,0)),"",VLOOKUP(AL257,'Listas Ley Transparencia'!$H$3:$M$17,6,0))</f>
        <v/>
      </c>
      <c r="AR257" s="276"/>
      <c r="AS257" s="249"/>
      <c r="AT257" s="277"/>
      <c r="AU257" s="277"/>
      <c r="AV257" s="240"/>
      <c r="AW257" s="300"/>
      <c r="AX257" s="301"/>
      <c r="AY257" s="302"/>
      <c r="AZ257" s="302"/>
      <c r="BA257" s="303" t="str">
        <f t="shared" si="8"/>
        <v>No</v>
      </c>
    </row>
    <row r="258" spans="1:53" ht="93" customHeight="1">
      <c r="A258" s="241">
        <v>257</v>
      </c>
      <c r="B258" s="242"/>
      <c r="C258" s="242"/>
      <c r="D258" s="242"/>
      <c r="E258" s="243"/>
      <c r="F258" s="242"/>
      <c r="G258" s="242"/>
      <c r="H258" s="242"/>
      <c r="I258" s="252"/>
      <c r="J258" s="252"/>
      <c r="K258" s="245"/>
      <c r="L258" s="246"/>
      <c r="M258" s="267"/>
      <c r="N258" s="270"/>
      <c r="O258" s="269">
        <f>IFERROR(VLOOKUP(N258,'Listas Generales'!$B$25:$C$29,2,0),0)</f>
        <v>0</v>
      </c>
      <c r="P258" s="270"/>
      <c r="Q258" s="269">
        <f>IFERROR(VLOOKUP(P258,'Listas Generales'!$B$32:$C$36,2,0),0)</f>
        <v>0</v>
      </c>
      <c r="R258" s="270"/>
      <c r="S258" s="269">
        <f>IFERROR(VLOOKUP(R258,'Listas Generales'!$B$40:$C$44,2,0),0)</f>
        <v>0</v>
      </c>
      <c r="T258" s="271">
        <f t="shared" ref="T258:T300" si="9">IF(OR(O258=0,Q258=0,S258=0),0,IF(AND(O258=1,Q258=1,S258=1),1,(IF(OR(AND(O258=5,Q258=5),AND(Q258=5,S258=5),AND(O258=5,S258=5),AND(O258=5,Q258=5,S258=5)),5,3))))</f>
        <v>0</v>
      </c>
      <c r="U258" s="270" t="str">
        <f>IFERROR(VLOOKUP(T258,'Listas Generales'!$B$4:$C$7,2,0),"-")</f>
        <v>Sin clasificar</v>
      </c>
      <c r="V258" s="247"/>
      <c r="W258" s="276"/>
      <c r="X258" s="277"/>
      <c r="Y258" s="277"/>
      <c r="Z258" s="277"/>
      <c r="AA258" s="277"/>
      <c r="AB258" s="278"/>
      <c r="AC258" s="287"/>
      <c r="AD258" s="282"/>
      <c r="AE258" s="282"/>
      <c r="AF258" s="282"/>
      <c r="AG258" s="282"/>
      <c r="AH258" s="285"/>
      <c r="AI258" s="312"/>
      <c r="AJ258" s="285"/>
      <c r="AK258" s="312"/>
      <c r="AL258" s="282"/>
      <c r="AM258" s="250"/>
      <c r="AN258" s="290" t="str">
        <f>IF(ISERROR(VLOOKUP(AL258,'Listas Ley Transparencia'!$H$3:$M$17,2,0)),"",VLOOKUP(AL258,'Listas Ley Transparencia'!$H$3:$M$17,2,0))</f>
        <v/>
      </c>
      <c r="AO258" s="291" t="str">
        <f>IF(ISERROR(VLOOKUP(AL258,'Listas Ley Transparencia'!$H$3:$M$17,3,0)),"",VLOOKUP(AL258,'Listas Ley Transparencia'!$H$3:$M$17,3,0))</f>
        <v/>
      </c>
      <c r="AP258" s="291" t="str">
        <f>IF(ISERROR(VLOOKUP(AL258,'Listas Ley Transparencia'!$H$3:$M$17,4,0)),"",VLOOKUP(AL258,'Listas Ley Transparencia'!$H$3:$M$17,4,0))</f>
        <v/>
      </c>
      <c r="AQ258" s="292" t="str">
        <f>IF(ISERROR(VLOOKUP(AL258,'Listas Ley Transparencia'!$H$3:$M$17,6,0)),"",VLOOKUP(AL258,'Listas Ley Transparencia'!$H$3:$M$17,6,0))</f>
        <v/>
      </c>
      <c r="AR258" s="276"/>
      <c r="AS258" s="249"/>
      <c r="AT258" s="277"/>
      <c r="AU258" s="277"/>
      <c r="AV258" s="240"/>
      <c r="AW258" s="300"/>
      <c r="AX258" s="301"/>
      <c r="AY258" s="302"/>
      <c r="AZ258" s="302"/>
      <c r="BA258" s="303" t="str">
        <f t="shared" ref="BA258:BA300" si="10">IF(OR(AX258="Si",AY258="Si",AZ258="Si"),"Si","No")</f>
        <v>No</v>
      </c>
    </row>
    <row r="259" spans="1:53" ht="93" customHeight="1">
      <c r="A259" s="241">
        <v>258</v>
      </c>
      <c r="B259" s="242"/>
      <c r="C259" s="242"/>
      <c r="D259" s="242"/>
      <c r="E259" s="243"/>
      <c r="F259" s="242"/>
      <c r="G259" s="242"/>
      <c r="H259" s="242"/>
      <c r="I259" s="252"/>
      <c r="J259" s="252"/>
      <c r="K259" s="245"/>
      <c r="L259" s="246"/>
      <c r="M259" s="267"/>
      <c r="N259" s="270"/>
      <c r="O259" s="269">
        <f>IFERROR(VLOOKUP(N259,'Listas Generales'!$B$25:$C$29,2,0),0)</f>
        <v>0</v>
      </c>
      <c r="P259" s="270"/>
      <c r="Q259" s="269">
        <f>IFERROR(VLOOKUP(P259,'Listas Generales'!$B$32:$C$36,2,0),0)</f>
        <v>0</v>
      </c>
      <c r="R259" s="270"/>
      <c r="S259" s="269">
        <f>IFERROR(VLOOKUP(R259,'Listas Generales'!$B$40:$C$44,2,0),0)</f>
        <v>0</v>
      </c>
      <c r="T259" s="271">
        <f t="shared" si="9"/>
        <v>0</v>
      </c>
      <c r="U259" s="270" t="str">
        <f>IFERROR(VLOOKUP(T259,'Listas Generales'!$B$4:$C$7,2,0),"-")</f>
        <v>Sin clasificar</v>
      </c>
      <c r="V259" s="247"/>
      <c r="W259" s="276"/>
      <c r="X259" s="277"/>
      <c r="Y259" s="277"/>
      <c r="Z259" s="277"/>
      <c r="AA259" s="277"/>
      <c r="AB259" s="278"/>
      <c r="AC259" s="287"/>
      <c r="AD259" s="282"/>
      <c r="AE259" s="282"/>
      <c r="AF259" s="282"/>
      <c r="AG259" s="282"/>
      <c r="AH259" s="285"/>
      <c r="AI259" s="312"/>
      <c r="AJ259" s="285"/>
      <c r="AK259" s="312"/>
      <c r="AL259" s="282"/>
      <c r="AM259" s="250"/>
      <c r="AN259" s="290" t="str">
        <f>IF(ISERROR(VLOOKUP(AL259,'Listas Ley Transparencia'!$H$3:$M$17,2,0)),"",VLOOKUP(AL259,'Listas Ley Transparencia'!$H$3:$M$17,2,0))</f>
        <v/>
      </c>
      <c r="AO259" s="291" t="str">
        <f>IF(ISERROR(VLOOKUP(AL259,'Listas Ley Transparencia'!$H$3:$M$17,3,0)),"",VLOOKUP(AL259,'Listas Ley Transparencia'!$H$3:$M$17,3,0))</f>
        <v/>
      </c>
      <c r="AP259" s="291" t="str">
        <f>IF(ISERROR(VLOOKUP(AL259,'Listas Ley Transparencia'!$H$3:$M$17,4,0)),"",VLOOKUP(AL259,'Listas Ley Transparencia'!$H$3:$M$17,4,0))</f>
        <v/>
      </c>
      <c r="AQ259" s="292" t="str">
        <f>IF(ISERROR(VLOOKUP(AL259,'Listas Ley Transparencia'!$H$3:$M$17,6,0)),"",VLOOKUP(AL259,'Listas Ley Transparencia'!$H$3:$M$17,6,0))</f>
        <v/>
      </c>
      <c r="AR259" s="276"/>
      <c r="AS259" s="249"/>
      <c r="AT259" s="277"/>
      <c r="AU259" s="277"/>
      <c r="AV259" s="240"/>
      <c r="AW259" s="300"/>
      <c r="AX259" s="301"/>
      <c r="AY259" s="302"/>
      <c r="AZ259" s="302"/>
      <c r="BA259" s="303" t="str">
        <f t="shared" si="10"/>
        <v>No</v>
      </c>
    </row>
    <row r="260" spans="1:53" ht="93" customHeight="1">
      <c r="A260" s="241">
        <v>259</v>
      </c>
      <c r="B260" s="242"/>
      <c r="C260" s="242"/>
      <c r="D260" s="242"/>
      <c r="E260" s="243"/>
      <c r="F260" s="242"/>
      <c r="G260" s="242"/>
      <c r="H260" s="242"/>
      <c r="I260" s="252"/>
      <c r="J260" s="252"/>
      <c r="K260" s="245"/>
      <c r="L260" s="246"/>
      <c r="M260" s="267"/>
      <c r="N260" s="270"/>
      <c r="O260" s="269">
        <f>IFERROR(VLOOKUP(N260,'Listas Generales'!$B$25:$C$29,2,0),0)</f>
        <v>0</v>
      </c>
      <c r="P260" s="270"/>
      <c r="Q260" s="269">
        <f>IFERROR(VLOOKUP(P260,'Listas Generales'!$B$32:$C$36,2,0),0)</f>
        <v>0</v>
      </c>
      <c r="R260" s="270"/>
      <c r="S260" s="269">
        <f>IFERROR(VLOOKUP(R260,'Listas Generales'!$B$40:$C$44,2,0),0)</f>
        <v>0</v>
      </c>
      <c r="T260" s="271">
        <f t="shared" si="9"/>
        <v>0</v>
      </c>
      <c r="U260" s="270" t="str">
        <f>IFERROR(VLOOKUP(T260,'Listas Generales'!$B$4:$C$7,2,0),"-")</f>
        <v>Sin clasificar</v>
      </c>
      <c r="V260" s="247"/>
      <c r="W260" s="276"/>
      <c r="X260" s="277"/>
      <c r="Y260" s="277"/>
      <c r="Z260" s="277"/>
      <c r="AA260" s="277"/>
      <c r="AB260" s="278"/>
      <c r="AC260" s="287"/>
      <c r="AD260" s="282"/>
      <c r="AE260" s="282"/>
      <c r="AF260" s="282"/>
      <c r="AG260" s="282"/>
      <c r="AH260" s="285"/>
      <c r="AI260" s="312"/>
      <c r="AJ260" s="285"/>
      <c r="AK260" s="312"/>
      <c r="AL260" s="282"/>
      <c r="AM260" s="250"/>
      <c r="AN260" s="290" t="str">
        <f>IF(ISERROR(VLOOKUP(AL260,'Listas Ley Transparencia'!$H$3:$M$17,2,0)),"",VLOOKUP(AL260,'Listas Ley Transparencia'!$H$3:$M$17,2,0))</f>
        <v/>
      </c>
      <c r="AO260" s="291" t="str">
        <f>IF(ISERROR(VLOOKUP(AL260,'Listas Ley Transparencia'!$H$3:$M$17,3,0)),"",VLOOKUP(AL260,'Listas Ley Transparencia'!$H$3:$M$17,3,0))</f>
        <v/>
      </c>
      <c r="AP260" s="291" t="str">
        <f>IF(ISERROR(VLOOKUP(AL260,'Listas Ley Transparencia'!$H$3:$M$17,4,0)),"",VLOOKUP(AL260,'Listas Ley Transparencia'!$H$3:$M$17,4,0))</f>
        <v/>
      </c>
      <c r="AQ260" s="292" t="str">
        <f>IF(ISERROR(VLOOKUP(AL260,'Listas Ley Transparencia'!$H$3:$M$17,6,0)),"",VLOOKUP(AL260,'Listas Ley Transparencia'!$H$3:$M$17,6,0))</f>
        <v/>
      </c>
      <c r="AR260" s="276"/>
      <c r="AS260" s="249"/>
      <c r="AT260" s="277"/>
      <c r="AU260" s="277"/>
      <c r="AV260" s="240"/>
      <c r="AW260" s="300"/>
      <c r="AX260" s="301"/>
      <c r="AY260" s="302"/>
      <c r="AZ260" s="302"/>
      <c r="BA260" s="303" t="str">
        <f t="shared" si="10"/>
        <v>No</v>
      </c>
    </row>
    <row r="261" spans="1:53" ht="93" customHeight="1">
      <c r="A261" s="241">
        <v>260</v>
      </c>
      <c r="B261" s="242"/>
      <c r="C261" s="242"/>
      <c r="D261" s="242"/>
      <c r="E261" s="243"/>
      <c r="F261" s="242"/>
      <c r="G261" s="242"/>
      <c r="H261" s="242"/>
      <c r="I261" s="252"/>
      <c r="J261" s="252"/>
      <c r="K261" s="245"/>
      <c r="L261" s="246"/>
      <c r="M261" s="267"/>
      <c r="N261" s="270"/>
      <c r="O261" s="269">
        <f>IFERROR(VLOOKUP(N261,'Listas Generales'!$B$25:$C$29,2,0),0)</f>
        <v>0</v>
      </c>
      <c r="P261" s="270"/>
      <c r="Q261" s="269">
        <f>IFERROR(VLOOKUP(P261,'Listas Generales'!$B$32:$C$36,2,0),0)</f>
        <v>0</v>
      </c>
      <c r="R261" s="270"/>
      <c r="S261" s="269">
        <f>IFERROR(VLOOKUP(R261,'Listas Generales'!$B$40:$C$44,2,0),0)</f>
        <v>0</v>
      </c>
      <c r="T261" s="271">
        <f t="shared" si="9"/>
        <v>0</v>
      </c>
      <c r="U261" s="270" t="str">
        <f>IFERROR(VLOOKUP(T261,'Listas Generales'!$B$4:$C$7,2,0),"-")</f>
        <v>Sin clasificar</v>
      </c>
      <c r="V261" s="247"/>
      <c r="W261" s="276"/>
      <c r="X261" s="277"/>
      <c r="Y261" s="277"/>
      <c r="Z261" s="277"/>
      <c r="AA261" s="277"/>
      <c r="AB261" s="278"/>
      <c r="AC261" s="287"/>
      <c r="AD261" s="282"/>
      <c r="AE261" s="282"/>
      <c r="AF261" s="282"/>
      <c r="AG261" s="282"/>
      <c r="AH261" s="285"/>
      <c r="AI261" s="312"/>
      <c r="AJ261" s="285"/>
      <c r="AK261" s="312"/>
      <c r="AL261" s="282"/>
      <c r="AM261" s="250"/>
      <c r="AN261" s="290" t="str">
        <f>IF(ISERROR(VLOOKUP(AL261,'Listas Ley Transparencia'!$H$3:$M$17,2,0)),"",VLOOKUP(AL261,'Listas Ley Transparencia'!$H$3:$M$17,2,0))</f>
        <v/>
      </c>
      <c r="AO261" s="291" t="str">
        <f>IF(ISERROR(VLOOKUP(AL261,'Listas Ley Transparencia'!$H$3:$M$17,3,0)),"",VLOOKUP(AL261,'Listas Ley Transparencia'!$H$3:$M$17,3,0))</f>
        <v/>
      </c>
      <c r="AP261" s="291" t="str">
        <f>IF(ISERROR(VLOOKUP(AL261,'Listas Ley Transparencia'!$H$3:$M$17,4,0)),"",VLOOKUP(AL261,'Listas Ley Transparencia'!$H$3:$M$17,4,0))</f>
        <v/>
      </c>
      <c r="AQ261" s="292" t="str">
        <f>IF(ISERROR(VLOOKUP(AL261,'Listas Ley Transparencia'!$H$3:$M$17,6,0)),"",VLOOKUP(AL261,'Listas Ley Transparencia'!$H$3:$M$17,6,0))</f>
        <v/>
      </c>
      <c r="AR261" s="276"/>
      <c r="AS261" s="249"/>
      <c r="AT261" s="277"/>
      <c r="AU261" s="277"/>
      <c r="AV261" s="240"/>
      <c r="AW261" s="300"/>
      <c r="AX261" s="301"/>
      <c r="AY261" s="302"/>
      <c r="AZ261" s="302"/>
      <c r="BA261" s="303" t="str">
        <f t="shared" si="10"/>
        <v>No</v>
      </c>
    </row>
    <row r="262" spans="1:53" ht="93" customHeight="1">
      <c r="A262" s="241">
        <v>261</v>
      </c>
      <c r="B262" s="242"/>
      <c r="C262" s="242"/>
      <c r="D262" s="242"/>
      <c r="E262" s="243"/>
      <c r="F262" s="242"/>
      <c r="G262" s="242"/>
      <c r="H262" s="242"/>
      <c r="I262" s="252"/>
      <c r="J262" s="252"/>
      <c r="K262" s="245"/>
      <c r="L262" s="246"/>
      <c r="M262" s="267"/>
      <c r="N262" s="270"/>
      <c r="O262" s="269">
        <f>IFERROR(VLOOKUP(N262,'Listas Generales'!$B$25:$C$29,2,0),0)</f>
        <v>0</v>
      </c>
      <c r="P262" s="270"/>
      <c r="Q262" s="269">
        <f>IFERROR(VLOOKUP(P262,'Listas Generales'!$B$32:$C$36,2,0),0)</f>
        <v>0</v>
      </c>
      <c r="R262" s="270"/>
      <c r="S262" s="269">
        <f>IFERROR(VLOOKUP(R262,'Listas Generales'!$B$40:$C$44,2,0),0)</f>
        <v>0</v>
      </c>
      <c r="T262" s="271">
        <f t="shared" si="9"/>
        <v>0</v>
      </c>
      <c r="U262" s="270" t="str">
        <f>IFERROR(VLOOKUP(T262,'Listas Generales'!$B$4:$C$7,2,0),"-")</f>
        <v>Sin clasificar</v>
      </c>
      <c r="V262" s="247"/>
      <c r="W262" s="276"/>
      <c r="X262" s="277"/>
      <c r="Y262" s="277"/>
      <c r="Z262" s="277"/>
      <c r="AA262" s="277"/>
      <c r="AB262" s="278"/>
      <c r="AC262" s="287"/>
      <c r="AD262" s="282"/>
      <c r="AE262" s="282"/>
      <c r="AF262" s="282"/>
      <c r="AG262" s="282"/>
      <c r="AH262" s="285"/>
      <c r="AI262" s="312"/>
      <c r="AJ262" s="285"/>
      <c r="AK262" s="312"/>
      <c r="AL262" s="282"/>
      <c r="AM262" s="250"/>
      <c r="AN262" s="290" t="str">
        <f>IF(ISERROR(VLOOKUP(AL262,'Listas Ley Transparencia'!$H$3:$M$17,2,0)),"",VLOOKUP(AL262,'Listas Ley Transparencia'!$H$3:$M$17,2,0))</f>
        <v/>
      </c>
      <c r="AO262" s="291" t="str">
        <f>IF(ISERROR(VLOOKUP(AL262,'Listas Ley Transparencia'!$H$3:$M$17,3,0)),"",VLOOKUP(AL262,'Listas Ley Transparencia'!$H$3:$M$17,3,0))</f>
        <v/>
      </c>
      <c r="AP262" s="291" t="str">
        <f>IF(ISERROR(VLOOKUP(AL262,'Listas Ley Transparencia'!$H$3:$M$17,4,0)),"",VLOOKUP(AL262,'Listas Ley Transparencia'!$H$3:$M$17,4,0))</f>
        <v/>
      </c>
      <c r="AQ262" s="292" t="str">
        <f>IF(ISERROR(VLOOKUP(AL262,'Listas Ley Transparencia'!$H$3:$M$17,6,0)),"",VLOOKUP(AL262,'Listas Ley Transparencia'!$H$3:$M$17,6,0))</f>
        <v/>
      </c>
      <c r="AR262" s="276"/>
      <c r="AS262" s="249"/>
      <c r="AT262" s="277"/>
      <c r="AU262" s="277"/>
      <c r="AV262" s="240"/>
      <c r="AW262" s="300"/>
      <c r="AX262" s="301"/>
      <c r="AY262" s="302"/>
      <c r="AZ262" s="302"/>
      <c r="BA262" s="303" t="str">
        <f t="shared" si="10"/>
        <v>No</v>
      </c>
    </row>
    <row r="263" spans="1:53" ht="93" customHeight="1">
      <c r="A263" s="241">
        <v>262</v>
      </c>
      <c r="B263" s="242"/>
      <c r="C263" s="242"/>
      <c r="D263" s="242"/>
      <c r="E263" s="243"/>
      <c r="F263" s="242"/>
      <c r="G263" s="242"/>
      <c r="H263" s="242"/>
      <c r="I263" s="252"/>
      <c r="J263" s="252"/>
      <c r="K263" s="245"/>
      <c r="L263" s="246"/>
      <c r="M263" s="267"/>
      <c r="N263" s="270"/>
      <c r="O263" s="269">
        <f>IFERROR(VLOOKUP(N263,'Listas Generales'!$B$25:$C$29,2,0),0)</f>
        <v>0</v>
      </c>
      <c r="P263" s="270"/>
      <c r="Q263" s="269">
        <f>IFERROR(VLOOKUP(P263,'Listas Generales'!$B$32:$C$36,2,0),0)</f>
        <v>0</v>
      </c>
      <c r="R263" s="270"/>
      <c r="S263" s="269">
        <f>IFERROR(VLOOKUP(R263,'Listas Generales'!$B$40:$C$44,2,0),0)</f>
        <v>0</v>
      </c>
      <c r="T263" s="271">
        <f t="shared" si="9"/>
        <v>0</v>
      </c>
      <c r="U263" s="270" t="str">
        <f>IFERROR(VLOOKUP(T263,'Listas Generales'!$B$4:$C$7,2,0),"-")</f>
        <v>Sin clasificar</v>
      </c>
      <c r="V263" s="247"/>
      <c r="W263" s="276"/>
      <c r="X263" s="277"/>
      <c r="Y263" s="277"/>
      <c r="Z263" s="277"/>
      <c r="AA263" s="277"/>
      <c r="AB263" s="278"/>
      <c r="AC263" s="287"/>
      <c r="AD263" s="282"/>
      <c r="AE263" s="282"/>
      <c r="AF263" s="282"/>
      <c r="AG263" s="282"/>
      <c r="AH263" s="285"/>
      <c r="AI263" s="312"/>
      <c r="AJ263" s="285"/>
      <c r="AK263" s="312"/>
      <c r="AL263" s="282"/>
      <c r="AM263" s="250"/>
      <c r="AN263" s="290" t="str">
        <f>IF(ISERROR(VLOOKUP(AL263,'Listas Ley Transparencia'!$H$3:$M$17,2,0)),"",VLOOKUP(AL263,'Listas Ley Transparencia'!$H$3:$M$17,2,0))</f>
        <v/>
      </c>
      <c r="AO263" s="291" t="str">
        <f>IF(ISERROR(VLOOKUP(AL263,'Listas Ley Transparencia'!$H$3:$M$17,3,0)),"",VLOOKUP(AL263,'Listas Ley Transparencia'!$H$3:$M$17,3,0))</f>
        <v/>
      </c>
      <c r="AP263" s="291" t="str">
        <f>IF(ISERROR(VLOOKUP(AL263,'Listas Ley Transparencia'!$H$3:$M$17,4,0)),"",VLOOKUP(AL263,'Listas Ley Transparencia'!$H$3:$M$17,4,0))</f>
        <v/>
      </c>
      <c r="AQ263" s="292" t="str">
        <f>IF(ISERROR(VLOOKUP(AL263,'Listas Ley Transparencia'!$H$3:$M$17,6,0)),"",VLOOKUP(AL263,'Listas Ley Transparencia'!$H$3:$M$17,6,0))</f>
        <v/>
      </c>
      <c r="AR263" s="276"/>
      <c r="AS263" s="249"/>
      <c r="AT263" s="277"/>
      <c r="AU263" s="277"/>
      <c r="AV263" s="240"/>
      <c r="AW263" s="300"/>
      <c r="AX263" s="301"/>
      <c r="AY263" s="302"/>
      <c r="AZ263" s="302"/>
      <c r="BA263" s="303" t="str">
        <f t="shared" si="10"/>
        <v>No</v>
      </c>
    </row>
    <row r="264" spans="1:53" ht="93" customHeight="1">
      <c r="A264" s="241">
        <v>263</v>
      </c>
      <c r="B264" s="242"/>
      <c r="C264" s="242"/>
      <c r="D264" s="242"/>
      <c r="E264" s="243"/>
      <c r="F264" s="242"/>
      <c r="G264" s="242"/>
      <c r="H264" s="242"/>
      <c r="I264" s="252"/>
      <c r="J264" s="252"/>
      <c r="K264" s="245"/>
      <c r="L264" s="246"/>
      <c r="M264" s="267"/>
      <c r="N264" s="270"/>
      <c r="O264" s="269">
        <f>IFERROR(VLOOKUP(N264,'Listas Generales'!$B$25:$C$29,2,0),0)</f>
        <v>0</v>
      </c>
      <c r="P264" s="270"/>
      <c r="Q264" s="269">
        <f>IFERROR(VLOOKUP(P264,'Listas Generales'!$B$32:$C$36,2,0),0)</f>
        <v>0</v>
      </c>
      <c r="R264" s="270"/>
      <c r="S264" s="269">
        <f>IFERROR(VLOOKUP(R264,'Listas Generales'!$B$40:$C$44,2,0),0)</f>
        <v>0</v>
      </c>
      <c r="T264" s="271">
        <f t="shared" si="9"/>
        <v>0</v>
      </c>
      <c r="U264" s="270" t="str">
        <f>IFERROR(VLOOKUP(T264,'Listas Generales'!$B$4:$C$7,2,0),"-")</f>
        <v>Sin clasificar</v>
      </c>
      <c r="V264" s="247"/>
      <c r="W264" s="276"/>
      <c r="X264" s="277"/>
      <c r="Y264" s="277"/>
      <c r="Z264" s="277"/>
      <c r="AA264" s="277"/>
      <c r="AB264" s="278"/>
      <c r="AC264" s="287"/>
      <c r="AD264" s="282"/>
      <c r="AE264" s="282"/>
      <c r="AF264" s="282"/>
      <c r="AG264" s="282"/>
      <c r="AH264" s="285"/>
      <c r="AI264" s="312"/>
      <c r="AJ264" s="285"/>
      <c r="AK264" s="312"/>
      <c r="AL264" s="282"/>
      <c r="AM264" s="250"/>
      <c r="AN264" s="290" t="str">
        <f>IF(ISERROR(VLOOKUP(AL264,'Listas Ley Transparencia'!$H$3:$M$17,2,0)),"",VLOOKUP(AL264,'Listas Ley Transparencia'!$H$3:$M$17,2,0))</f>
        <v/>
      </c>
      <c r="AO264" s="291" t="str">
        <f>IF(ISERROR(VLOOKUP(AL264,'Listas Ley Transparencia'!$H$3:$M$17,3,0)),"",VLOOKUP(AL264,'Listas Ley Transparencia'!$H$3:$M$17,3,0))</f>
        <v/>
      </c>
      <c r="AP264" s="291" t="str">
        <f>IF(ISERROR(VLOOKUP(AL264,'Listas Ley Transparencia'!$H$3:$M$17,4,0)),"",VLOOKUP(AL264,'Listas Ley Transparencia'!$H$3:$M$17,4,0))</f>
        <v/>
      </c>
      <c r="AQ264" s="292" t="str">
        <f>IF(ISERROR(VLOOKUP(AL264,'Listas Ley Transparencia'!$H$3:$M$17,6,0)),"",VLOOKUP(AL264,'Listas Ley Transparencia'!$H$3:$M$17,6,0))</f>
        <v/>
      </c>
      <c r="AR264" s="276"/>
      <c r="AS264" s="249"/>
      <c r="AT264" s="277"/>
      <c r="AU264" s="277"/>
      <c r="AV264" s="240"/>
      <c r="AW264" s="300"/>
      <c r="AX264" s="301"/>
      <c r="AY264" s="302"/>
      <c r="AZ264" s="302"/>
      <c r="BA264" s="303" t="str">
        <f t="shared" si="10"/>
        <v>No</v>
      </c>
    </row>
    <row r="265" spans="1:53" ht="93" customHeight="1">
      <c r="A265" s="241">
        <v>264</v>
      </c>
      <c r="B265" s="242"/>
      <c r="C265" s="242"/>
      <c r="D265" s="242"/>
      <c r="E265" s="243"/>
      <c r="F265" s="242"/>
      <c r="G265" s="242"/>
      <c r="H265" s="242"/>
      <c r="I265" s="252"/>
      <c r="J265" s="252"/>
      <c r="K265" s="245"/>
      <c r="L265" s="246"/>
      <c r="M265" s="267"/>
      <c r="N265" s="270"/>
      <c r="O265" s="269">
        <f>IFERROR(VLOOKUP(N265,'Listas Generales'!$B$25:$C$29,2,0),0)</f>
        <v>0</v>
      </c>
      <c r="P265" s="270"/>
      <c r="Q265" s="269">
        <f>IFERROR(VLOOKUP(P265,'Listas Generales'!$B$32:$C$36,2,0),0)</f>
        <v>0</v>
      </c>
      <c r="R265" s="270"/>
      <c r="S265" s="269">
        <f>IFERROR(VLOOKUP(R265,'Listas Generales'!$B$40:$C$44,2,0),0)</f>
        <v>0</v>
      </c>
      <c r="T265" s="271">
        <f t="shared" si="9"/>
        <v>0</v>
      </c>
      <c r="U265" s="270" t="str">
        <f>IFERROR(VLOOKUP(T265,'Listas Generales'!$B$4:$C$7,2,0),"-")</f>
        <v>Sin clasificar</v>
      </c>
      <c r="V265" s="247"/>
      <c r="W265" s="276"/>
      <c r="X265" s="277"/>
      <c r="Y265" s="277"/>
      <c r="Z265" s="277"/>
      <c r="AA265" s="277"/>
      <c r="AB265" s="278"/>
      <c r="AC265" s="287"/>
      <c r="AD265" s="282"/>
      <c r="AE265" s="282"/>
      <c r="AF265" s="282"/>
      <c r="AG265" s="282"/>
      <c r="AH265" s="285"/>
      <c r="AI265" s="312"/>
      <c r="AJ265" s="285"/>
      <c r="AK265" s="312"/>
      <c r="AL265" s="282"/>
      <c r="AM265" s="250"/>
      <c r="AN265" s="290" t="str">
        <f>IF(ISERROR(VLOOKUP(AL265,'Listas Ley Transparencia'!$H$3:$M$17,2,0)),"",VLOOKUP(AL265,'Listas Ley Transparencia'!$H$3:$M$17,2,0))</f>
        <v/>
      </c>
      <c r="AO265" s="291" t="str">
        <f>IF(ISERROR(VLOOKUP(AL265,'Listas Ley Transparencia'!$H$3:$M$17,3,0)),"",VLOOKUP(AL265,'Listas Ley Transparencia'!$H$3:$M$17,3,0))</f>
        <v/>
      </c>
      <c r="AP265" s="291" t="str">
        <f>IF(ISERROR(VLOOKUP(AL265,'Listas Ley Transparencia'!$H$3:$M$17,4,0)),"",VLOOKUP(AL265,'Listas Ley Transparencia'!$H$3:$M$17,4,0))</f>
        <v/>
      </c>
      <c r="AQ265" s="292" t="str">
        <f>IF(ISERROR(VLOOKUP(AL265,'Listas Ley Transparencia'!$H$3:$M$17,6,0)),"",VLOOKUP(AL265,'Listas Ley Transparencia'!$H$3:$M$17,6,0))</f>
        <v/>
      </c>
      <c r="AR265" s="276"/>
      <c r="AS265" s="249"/>
      <c r="AT265" s="277"/>
      <c r="AU265" s="277"/>
      <c r="AV265" s="240"/>
      <c r="AW265" s="300"/>
      <c r="AX265" s="301"/>
      <c r="AY265" s="302"/>
      <c r="AZ265" s="302"/>
      <c r="BA265" s="303" t="str">
        <f t="shared" si="10"/>
        <v>No</v>
      </c>
    </row>
    <row r="266" spans="1:53" ht="93" customHeight="1">
      <c r="A266" s="241">
        <v>265</v>
      </c>
      <c r="B266" s="242"/>
      <c r="C266" s="242"/>
      <c r="D266" s="242"/>
      <c r="E266" s="243"/>
      <c r="F266" s="242"/>
      <c r="G266" s="242"/>
      <c r="H266" s="242"/>
      <c r="I266" s="252"/>
      <c r="J266" s="252"/>
      <c r="K266" s="245"/>
      <c r="L266" s="246"/>
      <c r="M266" s="267"/>
      <c r="N266" s="270"/>
      <c r="O266" s="269">
        <f>IFERROR(VLOOKUP(N266,'Listas Generales'!$B$25:$C$29,2,0),0)</f>
        <v>0</v>
      </c>
      <c r="P266" s="270"/>
      <c r="Q266" s="269">
        <f>IFERROR(VLOOKUP(P266,'Listas Generales'!$B$32:$C$36,2,0),0)</f>
        <v>0</v>
      </c>
      <c r="R266" s="270"/>
      <c r="S266" s="269">
        <f>IFERROR(VLOOKUP(R266,'Listas Generales'!$B$40:$C$44,2,0),0)</f>
        <v>0</v>
      </c>
      <c r="T266" s="271">
        <f t="shared" si="9"/>
        <v>0</v>
      </c>
      <c r="U266" s="270" t="str">
        <f>IFERROR(VLOOKUP(T266,'Listas Generales'!$B$4:$C$7,2,0),"-")</f>
        <v>Sin clasificar</v>
      </c>
      <c r="V266" s="247"/>
      <c r="W266" s="276"/>
      <c r="X266" s="277"/>
      <c r="Y266" s="277"/>
      <c r="Z266" s="277"/>
      <c r="AA266" s="277"/>
      <c r="AB266" s="278"/>
      <c r="AC266" s="287"/>
      <c r="AD266" s="282"/>
      <c r="AE266" s="282"/>
      <c r="AF266" s="282"/>
      <c r="AG266" s="282"/>
      <c r="AH266" s="285"/>
      <c r="AI266" s="312"/>
      <c r="AJ266" s="285"/>
      <c r="AK266" s="312"/>
      <c r="AL266" s="282"/>
      <c r="AM266" s="250"/>
      <c r="AN266" s="290" t="str">
        <f>IF(ISERROR(VLOOKUP(AL266,'Listas Ley Transparencia'!$H$3:$M$17,2,0)),"",VLOOKUP(AL266,'Listas Ley Transparencia'!$H$3:$M$17,2,0))</f>
        <v/>
      </c>
      <c r="AO266" s="291" t="str">
        <f>IF(ISERROR(VLOOKUP(AL266,'Listas Ley Transparencia'!$H$3:$M$17,3,0)),"",VLOOKUP(AL266,'Listas Ley Transparencia'!$H$3:$M$17,3,0))</f>
        <v/>
      </c>
      <c r="AP266" s="291" t="str">
        <f>IF(ISERROR(VLOOKUP(AL266,'Listas Ley Transparencia'!$H$3:$M$17,4,0)),"",VLOOKUP(AL266,'Listas Ley Transparencia'!$H$3:$M$17,4,0))</f>
        <v/>
      </c>
      <c r="AQ266" s="292" t="str">
        <f>IF(ISERROR(VLOOKUP(AL266,'Listas Ley Transparencia'!$H$3:$M$17,6,0)),"",VLOOKUP(AL266,'Listas Ley Transparencia'!$H$3:$M$17,6,0))</f>
        <v/>
      </c>
      <c r="AR266" s="276"/>
      <c r="AS266" s="249"/>
      <c r="AT266" s="277"/>
      <c r="AU266" s="277"/>
      <c r="AV266" s="240"/>
      <c r="AW266" s="300"/>
      <c r="AX266" s="301"/>
      <c r="AY266" s="302"/>
      <c r="AZ266" s="302"/>
      <c r="BA266" s="303" t="str">
        <f t="shared" si="10"/>
        <v>No</v>
      </c>
    </row>
    <row r="267" spans="1:53" ht="93" customHeight="1">
      <c r="A267" s="241">
        <v>266</v>
      </c>
      <c r="B267" s="242"/>
      <c r="C267" s="242"/>
      <c r="D267" s="242"/>
      <c r="E267" s="243"/>
      <c r="F267" s="242"/>
      <c r="G267" s="242"/>
      <c r="H267" s="242"/>
      <c r="I267" s="252"/>
      <c r="J267" s="252"/>
      <c r="K267" s="245"/>
      <c r="L267" s="246"/>
      <c r="M267" s="267"/>
      <c r="N267" s="270"/>
      <c r="O267" s="269">
        <f>IFERROR(VLOOKUP(N267,'Listas Generales'!$B$25:$C$29,2,0),0)</f>
        <v>0</v>
      </c>
      <c r="P267" s="270"/>
      <c r="Q267" s="269">
        <f>IFERROR(VLOOKUP(P267,'Listas Generales'!$B$32:$C$36,2,0),0)</f>
        <v>0</v>
      </c>
      <c r="R267" s="270"/>
      <c r="S267" s="269">
        <f>IFERROR(VLOOKUP(R267,'Listas Generales'!$B$40:$C$44,2,0),0)</f>
        <v>0</v>
      </c>
      <c r="T267" s="271">
        <f t="shared" si="9"/>
        <v>0</v>
      </c>
      <c r="U267" s="270" t="str">
        <f>IFERROR(VLOOKUP(T267,'Listas Generales'!$B$4:$C$7,2,0),"-")</f>
        <v>Sin clasificar</v>
      </c>
      <c r="V267" s="247"/>
      <c r="W267" s="276"/>
      <c r="X267" s="277"/>
      <c r="Y267" s="277"/>
      <c r="Z267" s="277"/>
      <c r="AA267" s="277"/>
      <c r="AB267" s="278"/>
      <c r="AC267" s="287"/>
      <c r="AD267" s="282"/>
      <c r="AE267" s="282"/>
      <c r="AF267" s="282"/>
      <c r="AG267" s="282"/>
      <c r="AH267" s="285"/>
      <c r="AI267" s="312"/>
      <c r="AJ267" s="285"/>
      <c r="AK267" s="312"/>
      <c r="AL267" s="282"/>
      <c r="AM267" s="250"/>
      <c r="AN267" s="290" t="str">
        <f>IF(ISERROR(VLOOKUP(AL267,'Listas Ley Transparencia'!$H$3:$M$17,2,0)),"",VLOOKUP(AL267,'Listas Ley Transparencia'!$H$3:$M$17,2,0))</f>
        <v/>
      </c>
      <c r="AO267" s="291" t="str">
        <f>IF(ISERROR(VLOOKUP(AL267,'Listas Ley Transparencia'!$H$3:$M$17,3,0)),"",VLOOKUP(AL267,'Listas Ley Transparencia'!$H$3:$M$17,3,0))</f>
        <v/>
      </c>
      <c r="AP267" s="291" t="str">
        <f>IF(ISERROR(VLOOKUP(AL267,'Listas Ley Transparencia'!$H$3:$M$17,4,0)),"",VLOOKUP(AL267,'Listas Ley Transparencia'!$H$3:$M$17,4,0))</f>
        <v/>
      </c>
      <c r="AQ267" s="292" t="str">
        <f>IF(ISERROR(VLOOKUP(AL267,'Listas Ley Transparencia'!$H$3:$M$17,6,0)),"",VLOOKUP(AL267,'Listas Ley Transparencia'!$H$3:$M$17,6,0))</f>
        <v/>
      </c>
      <c r="AR267" s="276"/>
      <c r="AS267" s="249"/>
      <c r="AT267" s="277"/>
      <c r="AU267" s="277"/>
      <c r="AV267" s="240"/>
      <c r="AW267" s="300"/>
      <c r="AX267" s="301"/>
      <c r="AY267" s="302"/>
      <c r="AZ267" s="302"/>
      <c r="BA267" s="303" t="str">
        <f t="shared" si="10"/>
        <v>No</v>
      </c>
    </row>
    <row r="268" spans="1:53" ht="93" customHeight="1">
      <c r="A268" s="241">
        <v>267</v>
      </c>
      <c r="B268" s="242"/>
      <c r="C268" s="242"/>
      <c r="D268" s="242"/>
      <c r="E268" s="243"/>
      <c r="F268" s="242"/>
      <c r="G268" s="242"/>
      <c r="H268" s="242"/>
      <c r="I268" s="252"/>
      <c r="J268" s="252"/>
      <c r="K268" s="245"/>
      <c r="L268" s="246"/>
      <c r="M268" s="267"/>
      <c r="N268" s="270"/>
      <c r="O268" s="269">
        <f>IFERROR(VLOOKUP(N268,'Listas Generales'!$B$25:$C$29,2,0),0)</f>
        <v>0</v>
      </c>
      <c r="P268" s="270"/>
      <c r="Q268" s="269">
        <f>IFERROR(VLOOKUP(P268,'Listas Generales'!$B$32:$C$36,2,0),0)</f>
        <v>0</v>
      </c>
      <c r="R268" s="270"/>
      <c r="S268" s="269">
        <f>IFERROR(VLOOKUP(R268,'Listas Generales'!$B$40:$C$44,2,0),0)</f>
        <v>0</v>
      </c>
      <c r="T268" s="271">
        <f t="shared" si="9"/>
        <v>0</v>
      </c>
      <c r="U268" s="270" t="str">
        <f>IFERROR(VLOOKUP(T268,'Listas Generales'!$B$4:$C$7,2,0),"-")</f>
        <v>Sin clasificar</v>
      </c>
      <c r="V268" s="247"/>
      <c r="W268" s="276"/>
      <c r="X268" s="277"/>
      <c r="Y268" s="277"/>
      <c r="Z268" s="277"/>
      <c r="AA268" s="277"/>
      <c r="AB268" s="278"/>
      <c r="AC268" s="287"/>
      <c r="AD268" s="282"/>
      <c r="AE268" s="282"/>
      <c r="AF268" s="282"/>
      <c r="AG268" s="282"/>
      <c r="AH268" s="285"/>
      <c r="AI268" s="312"/>
      <c r="AJ268" s="285"/>
      <c r="AK268" s="312"/>
      <c r="AL268" s="282"/>
      <c r="AM268" s="250"/>
      <c r="AN268" s="290" t="str">
        <f>IF(ISERROR(VLOOKUP(AL268,'Listas Ley Transparencia'!$H$3:$M$17,2,0)),"",VLOOKUP(AL268,'Listas Ley Transparencia'!$H$3:$M$17,2,0))</f>
        <v/>
      </c>
      <c r="AO268" s="291" t="str">
        <f>IF(ISERROR(VLOOKUP(AL268,'Listas Ley Transparencia'!$H$3:$M$17,3,0)),"",VLOOKUP(AL268,'Listas Ley Transparencia'!$H$3:$M$17,3,0))</f>
        <v/>
      </c>
      <c r="AP268" s="291" t="str">
        <f>IF(ISERROR(VLOOKUP(AL268,'Listas Ley Transparencia'!$H$3:$M$17,4,0)),"",VLOOKUP(AL268,'Listas Ley Transparencia'!$H$3:$M$17,4,0))</f>
        <v/>
      </c>
      <c r="AQ268" s="292" t="str">
        <f>IF(ISERROR(VLOOKUP(AL268,'Listas Ley Transparencia'!$H$3:$M$17,6,0)),"",VLOOKUP(AL268,'Listas Ley Transparencia'!$H$3:$M$17,6,0))</f>
        <v/>
      </c>
      <c r="AR268" s="276"/>
      <c r="AS268" s="249"/>
      <c r="AT268" s="277"/>
      <c r="AU268" s="277"/>
      <c r="AV268" s="240"/>
      <c r="AW268" s="300"/>
      <c r="AX268" s="301"/>
      <c r="AY268" s="302"/>
      <c r="AZ268" s="302"/>
      <c r="BA268" s="303" t="str">
        <f t="shared" si="10"/>
        <v>No</v>
      </c>
    </row>
    <row r="269" spans="1:53" ht="93" customHeight="1">
      <c r="A269" s="241">
        <v>268</v>
      </c>
      <c r="B269" s="242"/>
      <c r="C269" s="242"/>
      <c r="D269" s="242"/>
      <c r="E269" s="243"/>
      <c r="F269" s="242"/>
      <c r="G269" s="242"/>
      <c r="H269" s="242"/>
      <c r="I269" s="252"/>
      <c r="J269" s="252"/>
      <c r="K269" s="245"/>
      <c r="L269" s="246"/>
      <c r="M269" s="267"/>
      <c r="N269" s="270"/>
      <c r="O269" s="269">
        <f>IFERROR(VLOOKUP(N269,'Listas Generales'!$B$25:$C$29,2,0),0)</f>
        <v>0</v>
      </c>
      <c r="P269" s="270"/>
      <c r="Q269" s="269">
        <f>IFERROR(VLOOKUP(P269,'Listas Generales'!$B$32:$C$36,2,0),0)</f>
        <v>0</v>
      </c>
      <c r="R269" s="270"/>
      <c r="S269" s="269">
        <f>IFERROR(VLOOKUP(R269,'Listas Generales'!$B$40:$C$44,2,0),0)</f>
        <v>0</v>
      </c>
      <c r="T269" s="271">
        <f t="shared" si="9"/>
        <v>0</v>
      </c>
      <c r="U269" s="270" t="str">
        <f>IFERROR(VLOOKUP(T269,'Listas Generales'!$B$4:$C$7,2,0),"-")</f>
        <v>Sin clasificar</v>
      </c>
      <c r="V269" s="247"/>
      <c r="W269" s="276"/>
      <c r="X269" s="277"/>
      <c r="Y269" s="277"/>
      <c r="Z269" s="277"/>
      <c r="AA269" s="277"/>
      <c r="AB269" s="278"/>
      <c r="AC269" s="287"/>
      <c r="AD269" s="282"/>
      <c r="AE269" s="282"/>
      <c r="AF269" s="282"/>
      <c r="AG269" s="282"/>
      <c r="AH269" s="285"/>
      <c r="AI269" s="312"/>
      <c r="AJ269" s="285"/>
      <c r="AK269" s="312"/>
      <c r="AL269" s="282"/>
      <c r="AM269" s="250"/>
      <c r="AN269" s="290" t="str">
        <f>IF(ISERROR(VLOOKUP(AL269,'Listas Ley Transparencia'!$H$3:$M$17,2,0)),"",VLOOKUP(AL269,'Listas Ley Transparencia'!$H$3:$M$17,2,0))</f>
        <v/>
      </c>
      <c r="AO269" s="291" t="str">
        <f>IF(ISERROR(VLOOKUP(AL269,'Listas Ley Transparencia'!$H$3:$M$17,3,0)),"",VLOOKUP(AL269,'Listas Ley Transparencia'!$H$3:$M$17,3,0))</f>
        <v/>
      </c>
      <c r="AP269" s="291" t="str">
        <f>IF(ISERROR(VLOOKUP(AL269,'Listas Ley Transparencia'!$H$3:$M$17,4,0)),"",VLOOKUP(AL269,'Listas Ley Transparencia'!$H$3:$M$17,4,0))</f>
        <v/>
      </c>
      <c r="AQ269" s="292" t="str">
        <f>IF(ISERROR(VLOOKUP(AL269,'Listas Ley Transparencia'!$H$3:$M$17,6,0)),"",VLOOKUP(AL269,'Listas Ley Transparencia'!$H$3:$M$17,6,0))</f>
        <v/>
      </c>
      <c r="AR269" s="276"/>
      <c r="AS269" s="249"/>
      <c r="AT269" s="277"/>
      <c r="AU269" s="277"/>
      <c r="AV269" s="240"/>
      <c r="AW269" s="300"/>
      <c r="AX269" s="301"/>
      <c r="AY269" s="302"/>
      <c r="AZ269" s="302"/>
      <c r="BA269" s="303" t="str">
        <f t="shared" si="10"/>
        <v>No</v>
      </c>
    </row>
    <row r="270" spans="1:53" ht="93" customHeight="1">
      <c r="A270" s="241">
        <v>269</v>
      </c>
      <c r="B270" s="242"/>
      <c r="C270" s="242"/>
      <c r="D270" s="242"/>
      <c r="E270" s="243"/>
      <c r="F270" s="242"/>
      <c r="G270" s="242"/>
      <c r="H270" s="242"/>
      <c r="I270" s="252"/>
      <c r="J270" s="252"/>
      <c r="K270" s="245"/>
      <c r="L270" s="246"/>
      <c r="M270" s="267"/>
      <c r="N270" s="270"/>
      <c r="O270" s="269">
        <f>IFERROR(VLOOKUP(N270,'Listas Generales'!$B$25:$C$29,2,0),0)</f>
        <v>0</v>
      </c>
      <c r="P270" s="270"/>
      <c r="Q270" s="269">
        <f>IFERROR(VLOOKUP(P270,'Listas Generales'!$B$32:$C$36,2,0),0)</f>
        <v>0</v>
      </c>
      <c r="R270" s="270"/>
      <c r="S270" s="269">
        <f>IFERROR(VLOOKUP(R270,'Listas Generales'!$B$40:$C$44,2,0),0)</f>
        <v>0</v>
      </c>
      <c r="T270" s="271">
        <f t="shared" si="9"/>
        <v>0</v>
      </c>
      <c r="U270" s="270" t="str">
        <f>IFERROR(VLOOKUP(T270,'Listas Generales'!$B$4:$C$7,2,0),"-")</f>
        <v>Sin clasificar</v>
      </c>
      <c r="V270" s="247"/>
      <c r="W270" s="276"/>
      <c r="X270" s="277"/>
      <c r="Y270" s="277"/>
      <c r="Z270" s="277"/>
      <c r="AA270" s="277"/>
      <c r="AB270" s="278"/>
      <c r="AC270" s="287"/>
      <c r="AD270" s="282"/>
      <c r="AE270" s="282"/>
      <c r="AF270" s="282"/>
      <c r="AG270" s="282"/>
      <c r="AH270" s="285"/>
      <c r="AI270" s="312"/>
      <c r="AJ270" s="285"/>
      <c r="AK270" s="312"/>
      <c r="AL270" s="282"/>
      <c r="AM270" s="250"/>
      <c r="AN270" s="290" t="str">
        <f>IF(ISERROR(VLOOKUP(AL270,'Listas Ley Transparencia'!$H$3:$M$17,2,0)),"",VLOOKUP(AL270,'Listas Ley Transparencia'!$H$3:$M$17,2,0))</f>
        <v/>
      </c>
      <c r="AO270" s="291" t="str">
        <f>IF(ISERROR(VLOOKUP(AL270,'Listas Ley Transparencia'!$H$3:$M$17,3,0)),"",VLOOKUP(AL270,'Listas Ley Transparencia'!$H$3:$M$17,3,0))</f>
        <v/>
      </c>
      <c r="AP270" s="291" t="str">
        <f>IF(ISERROR(VLOOKUP(AL270,'Listas Ley Transparencia'!$H$3:$M$17,4,0)),"",VLOOKUP(AL270,'Listas Ley Transparencia'!$H$3:$M$17,4,0))</f>
        <v/>
      </c>
      <c r="AQ270" s="292" t="str">
        <f>IF(ISERROR(VLOOKUP(AL270,'Listas Ley Transparencia'!$H$3:$M$17,6,0)),"",VLOOKUP(AL270,'Listas Ley Transparencia'!$H$3:$M$17,6,0))</f>
        <v/>
      </c>
      <c r="AR270" s="276"/>
      <c r="AS270" s="249"/>
      <c r="AT270" s="277"/>
      <c r="AU270" s="277"/>
      <c r="AV270" s="240"/>
      <c r="AW270" s="300"/>
      <c r="AX270" s="301"/>
      <c r="AY270" s="302"/>
      <c r="AZ270" s="302"/>
      <c r="BA270" s="303" t="str">
        <f t="shared" si="10"/>
        <v>No</v>
      </c>
    </row>
    <row r="271" spans="1:53" ht="93" customHeight="1">
      <c r="A271" s="241">
        <v>270</v>
      </c>
      <c r="B271" s="242"/>
      <c r="C271" s="242"/>
      <c r="D271" s="242"/>
      <c r="E271" s="243"/>
      <c r="F271" s="242"/>
      <c r="G271" s="242"/>
      <c r="H271" s="242"/>
      <c r="I271" s="252"/>
      <c r="J271" s="252"/>
      <c r="K271" s="245"/>
      <c r="L271" s="246"/>
      <c r="M271" s="267"/>
      <c r="N271" s="270"/>
      <c r="O271" s="269">
        <f>IFERROR(VLOOKUP(N271,'Listas Generales'!$B$25:$C$29,2,0),0)</f>
        <v>0</v>
      </c>
      <c r="P271" s="270"/>
      <c r="Q271" s="269">
        <f>IFERROR(VLOOKUP(P271,'Listas Generales'!$B$32:$C$36,2,0),0)</f>
        <v>0</v>
      </c>
      <c r="R271" s="270"/>
      <c r="S271" s="269">
        <f>IFERROR(VLOOKUP(R271,'Listas Generales'!$B$40:$C$44,2,0),0)</f>
        <v>0</v>
      </c>
      <c r="T271" s="271">
        <f t="shared" si="9"/>
        <v>0</v>
      </c>
      <c r="U271" s="270" t="str">
        <f>IFERROR(VLOOKUP(T271,'Listas Generales'!$B$4:$C$7,2,0),"-")</f>
        <v>Sin clasificar</v>
      </c>
      <c r="V271" s="247"/>
      <c r="W271" s="276"/>
      <c r="X271" s="277"/>
      <c r="Y271" s="277"/>
      <c r="Z271" s="277"/>
      <c r="AA271" s="277"/>
      <c r="AB271" s="278"/>
      <c r="AC271" s="287"/>
      <c r="AD271" s="282"/>
      <c r="AE271" s="282"/>
      <c r="AF271" s="282"/>
      <c r="AG271" s="282"/>
      <c r="AH271" s="285"/>
      <c r="AI271" s="312"/>
      <c r="AJ271" s="285"/>
      <c r="AK271" s="312"/>
      <c r="AL271" s="282"/>
      <c r="AM271" s="250"/>
      <c r="AN271" s="290" t="str">
        <f>IF(ISERROR(VLOOKUP(AL271,'Listas Ley Transparencia'!$H$3:$M$17,2,0)),"",VLOOKUP(AL271,'Listas Ley Transparencia'!$H$3:$M$17,2,0))</f>
        <v/>
      </c>
      <c r="AO271" s="291" t="str">
        <f>IF(ISERROR(VLOOKUP(AL271,'Listas Ley Transparencia'!$H$3:$M$17,3,0)),"",VLOOKUP(AL271,'Listas Ley Transparencia'!$H$3:$M$17,3,0))</f>
        <v/>
      </c>
      <c r="AP271" s="291" t="str">
        <f>IF(ISERROR(VLOOKUP(AL271,'Listas Ley Transparencia'!$H$3:$M$17,4,0)),"",VLOOKUP(AL271,'Listas Ley Transparencia'!$H$3:$M$17,4,0))</f>
        <v/>
      </c>
      <c r="AQ271" s="292" t="str">
        <f>IF(ISERROR(VLOOKUP(AL271,'Listas Ley Transparencia'!$H$3:$M$17,6,0)),"",VLOOKUP(AL271,'Listas Ley Transparencia'!$H$3:$M$17,6,0))</f>
        <v/>
      </c>
      <c r="AR271" s="276"/>
      <c r="AS271" s="249"/>
      <c r="AT271" s="277"/>
      <c r="AU271" s="277"/>
      <c r="AV271" s="240"/>
      <c r="AW271" s="300"/>
      <c r="AX271" s="301"/>
      <c r="AY271" s="302"/>
      <c r="AZ271" s="302"/>
      <c r="BA271" s="303" t="str">
        <f t="shared" si="10"/>
        <v>No</v>
      </c>
    </row>
    <row r="272" spans="1:53" ht="93" customHeight="1">
      <c r="A272" s="241">
        <v>271</v>
      </c>
      <c r="B272" s="242"/>
      <c r="C272" s="242"/>
      <c r="D272" s="242"/>
      <c r="E272" s="243"/>
      <c r="F272" s="242"/>
      <c r="G272" s="242"/>
      <c r="H272" s="242"/>
      <c r="I272" s="252"/>
      <c r="J272" s="252"/>
      <c r="K272" s="245"/>
      <c r="L272" s="246"/>
      <c r="M272" s="267"/>
      <c r="N272" s="270"/>
      <c r="O272" s="269">
        <f>IFERROR(VLOOKUP(N272,'Listas Generales'!$B$25:$C$29,2,0),0)</f>
        <v>0</v>
      </c>
      <c r="P272" s="270"/>
      <c r="Q272" s="269">
        <f>IFERROR(VLOOKUP(P272,'Listas Generales'!$B$32:$C$36,2,0),0)</f>
        <v>0</v>
      </c>
      <c r="R272" s="270"/>
      <c r="S272" s="269">
        <f>IFERROR(VLOOKUP(R272,'Listas Generales'!$B$40:$C$44,2,0),0)</f>
        <v>0</v>
      </c>
      <c r="T272" s="271">
        <f t="shared" si="9"/>
        <v>0</v>
      </c>
      <c r="U272" s="270" t="str">
        <f>IFERROR(VLOOKUP(T272,'Listas Generales'!$B$4:$C$7,2,0),"-")</f>
        <v>Sin clasificar</v>
      </c>
      <c r="V272" s="247"/>
      <c r="W272" s="276"/>
      <c r="X272" s="277"/>
      <c r="Y272" s="277"/>
      <c r="Z272" s="277"/>
      <c r="AA272" s="277"/>
      <c r="AB272" s="278"/>
      <c r="AC272" s="287"/>
      <c r="AD272" s="282"/>
      <c r="AE272" s="282"/>
      <c r="AF272" s="282"/>
      <c r="AG272" s="282"/>
      <c r="AH272" s="285"/>
      <c r="AI272" s="312"/>
      <c r="AJ272" s="285"/>
      <c r="AK272" s="312"/>
      <c r="AL272" s="282"/>
      <c r="AM272" s="250"/>
      <c r="AN272" s="290" t="str">
        <f>IF(ISERROR(VLOOKUP(AL272,'Listas Ley Transparencia'!$H$3:$M$17,2,0)),"",VLOOKUP(AL272,'Listas Ley Transparencia'!$H$3:$M$17,2,0))</f>
        <v/>
      </c>
      <c r="AO272" s="291" t="str">
        <f>IF(ISERROR(VLOOKUP(AL272,'Listas Ley Transparencia'!$H$3:$M$17,3,0)),"",VLOOKUP(AL272,'Listas Ley Transparencia'!$H$3:$M$17,3,0))</f>
        <v/>
      </c>
      <c r="AP272" s="291" t="str">
        <f>IF(ISERROR(VLOOKUP(AL272,'Listas Ley Transparencia'!$H$3:$M$17,4,0)),"",VLOOKUP(AL272,'Listas Ley Transparencia'!$H$3:$M$17,4,0))</f>
        <v/>
      </c>
      <c r="AQ272" s="292" t="str">
        <f>IF(ISERROR(VLOOKUP(AL272,'Listas Ley Transparencia'!$H$3:$M$17,6,0)),"",VLOOKUP(AL272,'Listas Ley Transparencia'!$H$3:$M$17,6,0))</f>
        <v/>
      </c>
      <c r="AR272" s="276"/>
      <c r="AS272" s="249"/>
      <c r="AT272" s="277"/>
      <c r="AU272" s="277"/>
      <c r="AV272" s="240"/>
      <c r="AW272" s="300"/>
      <c r="AX272" s="301"/>
      <c r="AY272" s="302"/>
      <c r="AZ272" s="302"/>
      <c r="BA272" s="303" t="str">
        <f t="shared" si="10"/>
        <v>No</v>
      </c>
    </row>
    <row r="273" spans="1:53" ht="93" customHeight="1">
      <c r="A273" s="241">
        <v>272</v>
      </c>
      <c r="B273" s="242"/>
      <c r="C273" s="242"/>
      <c r="D273" s="242"/>
      <c r="E273" s="243"/>
      <c r="F273" s="242"/>
      <c r="G273" s="242"/>
      <c r="H273" s="242"/>
      <c r="I273" s="252"/>
      <c r="J273" s="252"/>
      <c r="K273" s="245"/>
      <c r="L273" s="246"/>
      <c r="M273" s="267"/>
      <c r="N273" s="270"/>
      <c r="O273" s="269">
        <f>IFERROR(VLOOKUP(N273,'Listas Generales'!$B$25:$C$29,2,0),0)</f>
        <v>0</v>
      </c>
      <c r="P273" s="270"/>
      <c r="Q273" s="269">
        <f>IFERROR(VLOOKUP(P273,'Listas Generales'!$B$32:$C$36,2,0),0)</f>
        <v>0</v>
      </c>
      <c r="R273" s="270"/>
      <c r="S273" s="269">
        <f>IFERROR(VLOOKUP(R273,'Listas Generales'!$B$40:$C$44,2,0),0)</f>
        <v>0</v>
      </c>
      <c r="T273" s="271">
        <f t="shared" si="9"/>
        <v>0</v>
      </c>
      <c r="U273" s="270" t="str">
        <f>IFERROR(VLOOKUP(T273,'Listas Generales'!$B$4:$C$7,2,0),"-")</f>
        <v>Sin clasificar</v>
      </c>
      <c r="V273" s="247"/>
      <c r="W273" s="276"/>
      <c r="X273" s="277"/>
      <c r="Y273" s="277"/>
      <c r="Z273" s="277"/>
      <c r="AA273" s="277"/>
      <c r="AB273" s="278"/>
      <c r="AC273" s="287"/>
      <c r="AD273" s="282"/>
      <c r="AE273" s="282"/>
      <c r="AF273" s="282"/>
      <c r="AG273" s="282"/>
      <c r="AH273" s="285"/>
      <c r="AI273" s="312"/>
      <c r="AJ273" s="285"/>
      <c r="AK273" s="312"/>
      <c r="AL273" s="282"/>
      <c r="AM273" s="250"/>
      <c r="AN273" s="290" t="str">
        <f>IF(ISERROR(VLOOKUP(AL273,'Listas Ley Transparencia'!$H$3:$M$17,2,0)),"",VLOOKUP(AL273,'Listas Ley Transparencia'!$H$3:$M$17,2,0))</f>
        <v/>
      </c>
      <c r="AO273" s="291" t="str">
        <f>IF(ISERROR(VLOOKUP(AL273,'Listas Ley Transparencia'!$H$3:$M$17,3,0)),"",VLOOKUP(AL273,'Listas Ley Transparencia'!$H$3:$M$17,3,0))</f>
        <v/>
      </c>
      <c r="AP273" s="291" t="str">
        <f>IF(ISERROR(VLOOKUP(AL273,'Listas Ley Transparencia'!$H$3:$M$17,4,0)),"",VLOOKUP(AL273,'Listas Ley Transparencia'!$H$3:$M$17,4,0))</f>
        <v/>
      </c>
      <c r="AQ273" s="292" t="str">
        <f>IF(ISERROR(VLOOKUP(AL273,'Listas Ley Transparencia'!$H$3:$M$17,6,0)),"",VLOOKUP(AL273,'Listas Ley Transparencia'!$H$3:$M$17,6,0))</f>
        <v/>
      </c>
      <c r="AR273" s="276"/>
      <c r="AS273" s="249"/>
      <c r="AT273" s="277"/>
      <c r="AU273" s="277"/>
      <c r="AV273" s="240"/>
      <c r="AW273" s="300"/>
      <c r="AX273" s="301"/>
      <c r="AY273" s="302"/>
      <c r="AZ273" s="302"/>
      <c r="BA273" s="303" t="str">
        <f t="shared" si="10"/>
        <v>No</v>
      </c>
    </row>
    <row r="274" spans="1:53" ht="93" customHeight="1">
      <c r="A274" s="241">
        <v>273</v>
      </c>
      <c r="B274" s="242"/>
      <c r="C274" s="242"/>
      <c r="D274" s="242"/>
      <c r="E274" s="243"/>
      <c r="F274" s="242"/>
      <c r="G274" s="242"/>
      <c r="H274" s="242"/>
      <c r="I274" s="252"/>
      <c r="J274" s="252"/>
      <c r="K274" s="245"/>
      <c r="L274" s="246"/>
      <c r="M274" s="267"/>
      <c r="N274" s="270"/>
      <c r="O274" s="269">
        <f>IFERROR(VLOOKUP(N274,'Listas Generales'!$B$25:$C$29,2,0),0)</f>
        <v>0</v>
      </c>
      <c r="P274" s="270"/>
      <c r="Q274" s="269">
        <f>IFERROR(VLOOKUP(P274,'Listas Generales'!$B$32:$C$36,2,0),0)</f>
        <v>0</v>
      </c>
      <c r="R274" s="270"/>
      <c r="S274" s="269">
        <f>IFERROR(VLOOKUP(R274,'Listas Generales'!$B$40:$C$44,2,0),0)</f>
        <v>0</v>
      </c>
      <c r="T274" s="271">
        <f t="shared" si="9"/>
        <v>0</v>
      </c>
      <c r="U274" s="270" t="str">
        <f>IFERROR(VLOOKUP(T274,'Listas Generales'!$B$4:$C$7,2,0),"-")</f>
        <v>Sin clasificar</v>
      </c>
      <c r="V274" s="247"/>
      <c r="W274" s="276"/>
      <c r="X274" s="277"/>
      <c r="Y274" s="277"/>
      <c r="Z274" s="277"/>
      <c r="AA274" s="277"/>
      <c r="AB274" s="278"/>
      <c r="AC274" s="287"/>
      <c r="AD274" s="282"/>
      <c r="AE274" s="282"/>
      <c r="AF274" s="282"/>
      <c r="AG274" s="282"/>
      <c r="AH274" s="285"/>
      <c r="AI274" s="312"/>
      <c r="AJ274" s="285"/>
      <c r="AK274" s="312"/>
      <c r="AL274" s="282"/>
      <c r="AM274" s="250"/>
      <c r="AN274" s="290" t="str">
        <f>IF(ISERROR(VLOOKUP(AL274,'Listas Ley Transparencia'!$H$3:$M$17,2,0)),"",VLOOKUP(AL274,'Listas Ley Transparencia'!$H$3:$M$17,2,0))</f>
        <v/>
      </c>
      <c r="AO274" s="291" t="str">
        <f>IF(ISERROR(VLOOKUP(AL274,'Listas Ley Transparencia'!$H$3:$M$17,3,0)),"",VLOOKUP(AL274,'Listas Ley Transparencia'!$H$3:$M$17,3,0))</f>
        <v/>
      </c>
      <c r="AP274" s="291" t="str">
        <f>IF(ISERROR(VLOOKUP(AL274,'Listas Ley Transparencia'!$H$3:$M$17,4,0)),"",VLOOKUP(AL274,'Listas Ley Transparencia'!$H$3:$M$17,4,0))</f>
        <v/>
      </c>
      <c r="AQ274" s="292" t="str">
        <f>IF(ISERROR(VLOOKUP(AL274,'Listas Ley Transparencia'!$H$3:$M$17,6,0)),"",VLOOKUP(AL274,'Listas Ley Transparencia'!$H$3:$M$17,6,0))</f>
        <v/>
      </c>
      <c r="AR274" s="276"/>
      <c r="AS274" s="249"/>
      <c r="AT274" s="277"/>
      <c r="AU274" s="277"/>
      <c r="AV274" s="240"/>
      <c r="AW274" s="300"/>
      <c r="AX274" s="301"/>
      <c r="AY274" s="302"/>
      <c r="AZ274" s="302"/>
      <c r="BA274" s="303" t="str">
        <f t="shared" si="10"/>
        <v>No</v>
      </c>
    </row>
    <row r="275" spans="1:53" ht="93" customHeight="1">
      <c r="A275" s="241">
        <v>274</v>
      </c>
      <c r="B275" s="242"/>
      <c r="C275" s="242"/>
      <c r="D275" s="242"/>
      <c r="E275" s="243"/>
      <c r="F275" s="242"/>
      <c r="G275" s="242"/>
      <c r="H275" s="242"/>
      <c r="I275" s="252"/>
      <c r="J275" s="252"/>
      <c r="K275" s="245"/>
      <c r="L275" s="246"/>
      <c r="M275" s="267"/>
      <c r="N275" s="270"/>
      <c r="O275" s="269">
        <f>IFERROR(VLOOKUP(N275,'Listas Generales'!$B$25:$C$29,2,0),0)</f>
        <v>0</v>
      </c>
      <c r="P275" s="270"/>
      <c r="Q275" s="269">
        <f>IFERROR(VLOOKUP(P275,'Listas Generales'!$B$32:$C$36,2,0),0)</f>
        <v>0</v>
      </c>
      <c r="R275" s="270"/>
      <c r="S275" s="269">
        <f>IFERROR(VLOOKUP(R275,'Listas Generales'!$B$40:$C$44,2,0),0)</f>
        <v>0</v>
      </c>
      <c r="T275" s="271">
        <f t="shared" si="9"/>
        <v>0</v>
      </c>
      <c r="U275" s="270" t="str">
        <f>IFERROR(VLOOKUP(T275,'Listas Generales'!$B$4:$C$7,2,0),"-")</f>
        <v>Sin clasificar</v>
      </c>
      <c r="V275" s="247"/>
      <c r="W275" s="276"/>
      <c r="X275" s="277"/>
      <c r="Y275" s="277"/>
      <c r="Z275" s="277"/>
      <c r="AA275" s="277"/>
      <c r="AB275" s="278"/>
      <c r="AC275" s="287"/>
      <c r="AD275" s="282"/>
      <c r="AE275" s="282"/>
      <c r="AF275" s="282"/>
      <c r="AG275" s="282"/>
      <c r="AH275" s="285"/>
      <c r="AI275" s="312"/>
      <c r="AJ275" s="285"/>
      <c r="AK275" s="312"/>
      <c r="AL275" s="282"/>
      <c r="AM275" s="250"/>
      <c r="AN275" s="290" t="str">
        <f>IF(ISERROR(VLOOKUP(AL275,'Listas Ley Transparencia'!$H$3:$M$17,2,0)),"",VLOOKUP(AL275,'Listas Ley Transparencia'!$H$3:$M$17,2,0))</f>
        <v/>
      </c>
      <c r="AO275" s="291" t="str">
        <f>IF(ISERROR(VLOOKUP(AL275,'Listas Ley Transparencia'!$H$3:$M$17,3,0)),"",VLOOKUP(AL275,'Listas Ley Transparencia'!$H$3:$M$17,3,0))</f>
        <v/>
      </c>
      <c r="AP275" s="291" t="str">
        <f>IF(ISERROR(VLOOKUP(AL275,'Listas Ley Transparencia'!$H$3:$M$17,4,0)),"",VLOOKUP(AL275,'Listas Ley Transparencia'!$H$3:$M$17,4,0))</f>
        <v/>
      </c>
      <c r="AQ275" s="292" t="str">
        <f>IF(ISERROR(VLOOKUP(AL275,'Listas Ley Transparencia'!$H$3:$M$17,6,0)),"",VLOOKUP(AL275,'Listas Ley Transparencia'!$H$3:$M$17,6,0))</f>
        <v/>
      </c>
      <c r="AR275" s="276"/>
      <c r="AS275" s="249"/>
      <c r="AT275" s="277"/>
      <c r="AU275" s="277"/>
      <c r="AV275" s="240"/>
      <c r="AW275" s="300"/>
      <c r="AX275" s="301"/>
      <c r="AY275" s="302"/>
      <c r="AZ275" s="302"/>
      <c r="BA275" s="303" t="str">
        <f t="shared" si="10"/>
        <v>No</v>
      </c>
    </row>
    <row r="276" spans="1:53" ht="93" customHeight="1">
      <c r="A276" s="241">
        <v>275</v>
      </c>
      <c r="B276" s="242"/>
      <c r="C276" s="242"/>
      <c r="D276" s="242"/>
      <c r="E276" s="243"/>
      <c r="F276" s="242"/>
      <c r="G276" s="242"/>
      <c r="H276" s="242"/>
      <c r="I276" s="252"/>
      <c r="J276" s="252"/>
      <c r="K276" s="245"/>
      <c r="L276" s="246"/>
      <c r="M276" s="267"/>
      <c r="N276" s="270"/>
      <c r="O276" s="269">
        <f>IFERROR(VLOOKUP(N276,'Listas Generales'!$B$25:$C$29,2,0),0)</f>
        <v>0</v>
      </c>
      <c r="P276" s="270"/>
      <c r="Q276" s="269">
        <f>IFERROR(VLOOKUP(P276,'Listas Generales'!$B$32:$C$36,2,0),0)</f>
        <v>0</v>
      </c>
      <c r="R276" s="270"/>
      <c r="S276" s="269">
        <f>IFERROR(VLOOKUP(R276,'Listas Generales'!$B$40:$C$44,2,0),0)</f>
        <v>0</v>
      </c>
      <c r="T276" s="271">
        <f t="shared" si="9"/>
        <v>0</v>
      </c>
      <c r="U276" s="270" t="str">
        <f>IFERROR(VLOOKUP(T276,'Listas Generales'!$B$4:$C$7,2,0),"-")</f>
        <v>Sin clasificar</v>
      </c>
      <c r="V276" s="247"/>
      <c r="W276" s="276"/>
      <c r="X276" s="277"/>
      <c r="Y276" s="277"/>
      <c r="Z276" s="277"/>
      <c r="AA276" s="277"/>
      <c r="AB276" s="278"/>
      <c r="AC276" s="287"/>
      <c r="AD276" s="282"/>
      <c r="AE276" s="282"/>
      <c r="AF276" s="282"/>
      <c r="AG276" s="282"/>
      <c r="AH276" s="285"/>
      <c r="AI276" s="312"/>
      <c r="AJ276" s="285"/>
      <c r="AK276" s="312"/>
      <c r="AL276" s="282"/>
      <c r="AM276" s="250"/>
      <c r="AN276" s="290" t="str">
        <f>IF(ISERROR(VLOOKUP(AL276,'Listas Ley Transparencia'!$H$3:$M$17,2,0)),"",VLOOKUP(AL276,'Listas Ley Transparencia'!$H$3:$M$17,2,0))</f>
        <v/>
      </c>
      <c r="AO276" s="291" t="str">
        <f>IF(ISERROR(VLOOKUP(AL276,'Listas Ley Transparencia'!$H$3:$M$17,3,0)),"",VLOOKUP(AL276,'Listas Ley Transparencia'!$H$3:$M$17,3,0))</f>
        <v/>
      </c>
      <c r="AP276" s="291" t="str">
        <f>IF(ISERROR(VLOOKUP(AL276,'Listas Ley Transparencia'!$H$3:$M$17,4,0)),"",VLOOKUP(AL276,'Listas Ley Transparencia'!$H$3:$M$17,4,0))</f>
        <v/>
      </c>
      <c r="AQ276" s="292" t="str">
        <f>IF(ISERROR(VLOOKUP(AL276,'Listas Ley Transparencia'!$H$3:$M$17,6,0)),"",VLOOKUP(AL276,'Listas Ley Transparencia'!$H$3:$M$17,6,0))</f>
        <v/>
      </c>
      <c r="AR276" s="276"/>
      <c r="AS276" s="249"/>
      <c r="AT276" s="277"/>
      <c r="AU276" s="277"/>
      <c r="AV276" s="240"/>
      <c r="AW276" s="300"/>
      <c r="AX276" s="301"/>
      <c r="AY276" s="302"/>
      <c r="AZ276" s="302"/>
      <c r="BA276" s="303" t="str">
        <f t="shared" si="10"/>
        <v>No</v>
      </c>
    </row>
    <row r="277" spans="1:53" ht="93" customHeight="1">
      <c r="A277" s="241">
        <v>276</v>
      </c>
      <c r="B277" s="242"/>
      <c r="C277" s="242"/>
      <c r="D277" s="242"/>
      <c r="E277" s="243"/>
      <c r="F277" s="242"/>
      <c r="G277" s="242"/>
      <c r="H277" s="242"/>
      <c r="I277" s="252"/>
      <c r="J277" s="252"/>
      <c r="K277" s="245"/>
      <c r="L277" s="246"/>
      <c r="M277" s="267"/>
      <c r="N277" s="270"/>
      <c r="O277" s="269">
        <f>IFERROR(VLOOKUP(N277,'Listas Generales'!$B$25:$C$29,2,0),0)</f>
        <v>0</v>
      </c>
      <c r="P277" s="270"/>
      <c r="Q277" s="269">
        <f>IFERROR(VLOOKUP(P277,'Listas Generales'!$B$32:$C$36,2,0),0)</f>
        <v>0</v>
      </c>
      <c r="R277" s="270"/>
      <c r="S277" s="269">
        <f>IFERROR(VLOOKUP(R277,'Listas Generales'!$B$40:$C$44,2,0),0)</f>
        <v>0</v>
      </c>
      <c r="T277" s="271">
        <f t="shared" si="9"/>
        <v>0</v>
      </c>
      <c r="U277" s="270" t="str">
        <f>IFERROR(VLOOKUP(T277,'Listas Generales'!$B$4:$C$7,2,0),"-")</f>
        <v>Sin clasificar</v>
      </c>
      <c r="V277" s="247"/>
      <c r="W277" s="276"/>
      <c r="X277" s="277"/>
      <c r="Y277" s="277"/>
      <c r="Z277" s="277"/>
      <c r="AA277" s="277"/>
      <c r="AB277" s="278"/>
      <c r="AC277" s="287"/>
      <c r="AD277" s="282"/>
      <c r="AE277" s="282"/>
      <c r="AF277" s="282"/>
      <c r="AG277" s="282"/>
      <c r="AH277" s="285"/>
      <c r="AI277" s="312"/>
      <c r="AJ277" s="285"/>
      <c r="AK277" s="312"/>
      <c r="AL277" s="282"/>
      <c r="AM277" s="250"/>
      <c r="AN277" s="290" t="str">
        <f>IF(ISERROR(VLOOKUP(AL277,'Listas Ley Transparencia'!$H$3:$M$17,2,0)),"",VLOOKUP(AL277,'Listas Ley Transparencia'!$H$3:$M$17,2,0))</f>
        <v/>
      </c>
      <c r="AO277" s="291" t="str">
        <f>IF(ISERROR(VLOOKUP(AL277,'Listas Ley Transparencia'!$H$3:$M$17,3,0)),"",VLOOKUP(AL277,'Listas Ley Transparencia'!$H$3:$M$17,3,0))</f>
        <v/>
      </c>
      <c r="AP277" s="291" t="str">
        <f>IF(ISERROR(VLOOKUP(AL277,'Listas Ley Transparencia'!$H$3:$M$17,4,0)),"",VLOOKUP(AL277,'Listas Ley Transparencia'!$H$3:$M$17,4,0))</f>
        <v/>
      </c>
      <c r="AQ277" s="292" t="str">
        <f>IF(ISERROR(VLOOKUP(AL277,'Listas Ley Transparencia'!$H$3:$M$17,6,0)),"",VLOOKUP(AL277,'Listas Ley Transparencia'!$H$3:$M$17,6,0))</f>
        <v/>
      </c>
      <c r="AR277" s="276"/>
      <c r="AS277" s="249"/>
      <c r="AT277" s="277"/>
      <c r="AU277" s="277"/>
      <c r="AV277" s="240"/>
      <c r="AW277" s="300"/>
      <c r="AX277" s="301"/>
      <c r="AY277" s="302"/>
      <c r="AZ277" s="302"/>
      <c r="BA277" s="303" t="str">
        <f t="shared" si="10"/>
        <v>No</v>
      </c>
    </row>
    <row r="278" spans="1:53" ht="93" customHeight="1">
      <c r="A278" s="241">
        <v>277</v>
      </c>
      <c r="B278" s="242"/>
      <c r="C278" s="242"/>
      <c r="D278" s="242"/>
      <c r="E278" s="243"/>
      <c r="F278" s="242"/>
      <c r="G278" s="242"/>
      <c r="H278" s="242"/>
      <c r="I278" s="252"/>
      <c r="J278" s="252"/>
      <c r="K278" s="245"/>
      <c r="L278" s="246"/>
      <c r="M278" s="267"/>
      <c r="N278" s="270"/>
      <c r="O278" s="269">
        <f>IFERROR(VLOOKUP(N278,'Listas Generales'!$B$25:$C$29,2,0),0)</f>
        <v>0</v>
      </c>
      <c r="P278" s="270"/>
      <c r="Q278" s="269">
        <f>IFERROR(VLOOKUP(P278,'Listas Generales'!$B$32:$C$36,2,0),0)</f>
        <v>0</v>
      </c>
      <c r="R278" s="270"/>
      <c r="S278" s="269">
        <f>IFERROR(VLOOKUP(R278,'Listas Generales'!$B$40:$C$44,2,0),0)</f>
        <v>0</v>
      </c>
      <c r="T278" s="271">
        <f t="shared" si="9"/>
        <v>0</v>
      </c>
      <c r="U278" s="270" t="str">
        <f>IFERROR(VLOOKUP(T278,'Listas Generales'!$B$4:$C$7,2,0),"-")</f>
        <v>Sin clasificar</v>
      </c>
      <c r="V278" s="247"/>
      <c r="W278" s="276"/>
      <c r="X278" s="277"/>
      <c r="Y278" s="277"/>
      <c r="Z278" s="277"/>
      <c r="AA278" s="277"/>
      <c r="AB278" s="278"/>
      <c r="AC278" s="287"/>
      <c r="AD278" s="282"/>
      <c r="AE278" s="282"/>
      <c r="AF278" s="282"/>
      <c r="AG278" s="282"/>
      <c r="AH278" s="285"/>
      <c r="AI278" s="312"/>
      <c r="AJ278" s="285"/>
      <c r="AK278" s="312"/>
      <c r="AL278" s="282"/>
      <c r="AM278" s="250"/>
      <c r="AN278" s="290" t="str">
        <f>IF(ISERROR(VLOOKUP(AL278,'Listas Ley Transparencia'!$H$3:$M$17,2,0)),"",VLOOKUP(AL278,'Listas Ley Transparencia'!$H$3:$M$17,2,0))</f>
        <v/>
      </c>
      <c r="AO278" s="291" t="str">
        <f>IF(ISERROR(VLOOKUP(AL278,'Listas Ley Transparencia'!$H$3:$M$17,3,0)),"",VLOOKUP(AL278,'Listas Ley Transparencia'!$H$3:$M$17,3,0))</f>
        <v/>
      </c>
      <c r="AP278" s="291" t="str">
        <f>IF(ISERROR(VLOOKUP(AL278,'Listas Ley Transparencia'!$H$3:$M$17,4,0)),"",VLOOKUP(AL278,'Listas Ley Transparencia'!$H$3:$M$17,4,0))</f>
        <v/>
      </c>
      <c r="AQ278" s="292" t="str">
        <f>IF(ISERROR(VLOOKUP(AL278,'Listas Ley Transparencia'!$H$3:$M$17,6,0)),"",VLOOKUP(AL278,'Listas Ley Transparencia'!$H$3:$M$17,6,0))</f>
        <v/>
      </c>
      <c r="AR278" s="276"/>
      <c r="AS278" s="249"/>
      <c r="AT278" s="277"/>
      <c r="AU278" s="277"/>
      <c r="AV278" s="240"/>
      <c r="AW278" s="300"/>
      <c r="AX278" s="301"/>
      <c r="AY278" s="302"/>
      <c r="AZ278" s="302"/>
      <c r="BA278" s="303" t="str">
        <f t="shared" si="10"/>
        <v>No</v>
      </c>
    </row>
    <row r="279" spans="1:53" ht="93" customHeight="1">
      <c r="A279" s="241">
        <v>278</v>
      </c>
      <c r="B279" s="242"/>
      <c r="C279" s="242"/>
      <c r="D279" s="242"/>
      <c r="E279" s="243"/>
      <c r="F279" s="242"/>
      <c r="G279" s="242"/>
      <c r="H279" s="242"/>
      <c r="I279" s="252"/>
      <c r="J279" s="252"/>
      <c r="K279" s="245"/>
      <c r="L279" s="246"/>
      <c r="M279" s="267"/>
      <c r="N279" s="270"/>
      <c r="O279" s="269">
        <f>IFERROR(VLOOKUP(N279,'Listas Generales'!$B$25:$C$29,2,0),0)</f>
        <v>0</v>
      </c>
      <c r="P279" s="270"/>
      <c r="Q279" s="269">
        <f>IFERROR(VLOOKUP(P279,'Listas Generales'!$B$32:$C$36,2,0),0)</f>
        <v>0</v>
      </c>
      <c r="R279" s="270"/>
      <c r="S279" s="269">
        <f>IFERROR(VLOOKUP(R279,'Listas Generales'!$B$40:$C$44,2,0),0)</f>
        <v>0</v>
      </c>
      <c r="T279" s="271">
        <f t="shared" si="9"/>
        <v>0</v>
      </c>
      <c r="U279" s="270" t="str">
        <f>IFERROR(VLOOKUP(T279,'Listas Generales'!$B$4:$C$7,2,0),"-")</f>
        <v>Sin clasificar</v>
      </c>
      <c r="V279" s="247"/>
      <c r="W279" s="276"/>
      <c r="X279" s="277"/>
      <c r="Y279" s="277"/>
      <c r="Z279" s="277"/>
      <c r="AA279" s="277"/>
      <c r="AB279" s="278"/>
      <c r="AC279" s="287"/>
      <c r="AD279" s="282"/>
      <c r="AE279" s="282"/>
      <c r="AF279" s="282"/>
      <c r="AG279" s="282"/>
      <c r="AH279" s="285"/>
      <c r="AI279" s="312"/>
      <c r="AJ279" s="285"/>
      <c r="AK279" s="312"/>
      <c r="AL279" s="282"/>
      <c r="AM279" s="250"/>
      <c r="AN279" s="290" t="str">
        <f>IF(ISERROR(VLOOKUP(AL279,'Listas Ley Transparencia'!$H$3:$M$17,2,0)),"",VLOOKUP(AL279,'Listas Ley Transparencia'!$H$3:$M$17,2,0))</f>
        <v/>
      </c>
      <c r="AO279" s="291" t="str">
        <f>IF(ISERROR(VLOOKUP(AL279,'Listas Ley Transparencia'!$H$3:$M$17,3,0)),"",VLOOKUP(AL279,'Listas Ley Transparencia'!$H$3:$M$17,3,0))</f>
        <v/>
      </c>
      <c r="AP279" s="291" t="str">
        <f>IF(ISERROR(VLOOKUP(AL279,'Listas Ley Transparencia'!$H$3:$M$17,4,0)),"",VLOOKUP(AL279,'Listas Ley Transparencia'!$H$3:$M$17,4,0))</f>
        <v/>
      </c>
      <c r="AQ279" s="292" t="str">
        <f>IF(ISERROR(VLOOKUP(AL279,'Listas Ley Transparencia'!$H$3:$M$17,6,0)),"",VLOOKUP(AL279,'Listas Ley Transparencia'!$H$3:$M$17,6,0))</f>
        <v/>
      </c>
      <c r="AR279" s="276"/>
      <c r="AS279" s="249"/>
      <c r="AT279" s="277"/>
      <c r="AU279" s="277"/>
      <c r="AV279" s="240"/>
      <c r="AW279" s="300"/>
      <c r="AX279" s="301"/>
      <c r="AY279" s="302"/>
      <c r="AZ279" s="302"/>
      <c r="BA279" s="303" t="str">
        <f t="shared" si="10"/>
        <v>No</v>
      </c>
    </row>
    <row r="280" spans="1:53" ht="93" customHeight="1">
      <c r="A280" s="241">
        <v>279</v>
      </c>
      <c r="B280" s="242"/>
      <c r="C280" s="242"/>
      <c r="D280" s="242"/>
      <c r="E280" s="243"/>
      <c r="F280" s="242"/>
      <c r="G280" s="242"/>
      <c r="H280" s="242"/>
      <c r="I280" s="252"/>
      <c r="J280" s="252"/>
      <c r="K280" s="245"/>
      <c r="L280" s="246"/>
      <c r="M280" s="267"/>
      <c r="N280" s="270"/>
      <c r="O280" s="269">
        <f>IFERROR(VLOOKUP(N280,'Listas Generales'!$B$25:$C$29,2,0),0)</f>
        <v>0</v>
      </c>
      <c r="P280" s="270"/>
      <c r="Q280" s="269">
        <f>IFERROR(VLOOKUP(P280,'Listas Generales'!$B$32:$C$36,2,0),0)</f>
        <v>0</v>
      </c>
      <c r="R280" s="270"/>
      <c r="S280" s="269">
        <f>IFERROR(VLOOKUP(R280,'Listas Generales'!$B$40:$C$44,2,0),0)</f>
        <v>0</v>
      </c>
      <c r="T280" s="271">
        <f t="shared" si="9"/>
        <v>0</v>
      </c>
      <c r="U280" s="270" t="str">
        <f>IFERROR(VLOOKUP(T280,'Listas Generales'!$B$4:$C$7,2,0),"-")</f>
        <v>Sin clasificar</v>
      </c>
      <c r="V280" s="247"/>
      <c r="W280" s="276"/>
      <c r="X280" s="277"/>
      <c r="Y280" s="277"/>
      <c r="Z280" s="277"/>
      <c r="AA280" s="277"/>
      <c r="AB280" s="278"/>
      <c r="AC280" s="287"/>
      <c r="AD280" s="282"/>
      <c r="AE280" s="282"/>
      <c r="AF280" s="282"/>
      <c r="AG280" s="282"/>
      <c r="AH280" s="285"/>
      <c r="AI280" s="312"/>
      <c r="AJ280" s="285"/>
      <c r="AK280" s="312"/>
      <c r="AL280" s="282"/>
      <c r="AM280" s="250"/>
      <c r="AN280" s="290" t="str">
        <f>IF(ISERROR(VLOOKUP(AL280,'Listas Ley Transparencia'!$H$3:$M$17,2,0)),"",VLOOKUP(AL280,'Listas Ley Transparencia'!$H$3:$M$17,2,0))</f>
        <v/>
      </c>
      <c r="AO280" s="291" t="str">
        <f>IF(ISERROR(VLOOKUP(AL280,'Listas Ley Transparencia'!$H$3:$M$17,3,0)),"",VLOOKUP(AL280,'Listas Ley Transparencia'!$H$3:$M$17,3,0))</f>
        <v/>
      </c>
      <c r="AP280" s="291" t="str">
        <f>IF(ISERROR(VLOOKUP(AL280,'Listas Ley Transparencia'!$H$3:$M$17,4,0)),"",VLOOKUP(AL280,'Listas Ley Transparencia'!$H$3:$M$17,4,0))</f>
        <v/>
      </c>
      <c r="AQ280" s="292" t="str">
        <f>IF(ISERROR(VLOOKUP(AL280,'Listas Ley Transparencia'!$H$3:$M$17,6,0)),"",VLOOKUP(AL280,'Listas Ley Transparencia'!$H$3:$M$17,6,0))</f>
        <v/>
      </c>
      <c r="AR280" s="276"/>
      <c r="AS280" s="249"/>
      <c r="AT280" s="277"/>
      <c r="AU280" s="277"/>
      <c r="AV280" s="240"/>
      <c r="AW280" s="300"/>
      <c r="AX280" s="301"/>
      <c r="AY280" s="302"/>
      <c r="AZ280" s="302"/>
      <c r="BA280" s="303" t="str">
        <f t="shared" si="10"/>
        <v>No</v>
      </c>
    </row>
    <row r="281" spans="1:53" ht="93" customHeight="1">
      <c r="A281" s="241">
        <v>280</v>
      </c>
      <c r="B281" s="242"/>
      <c r="C281" s="242"/>
      <c r="D281" s="242"/>
      <c r="E281" s="243"/>
      <c r="F281" s="242"/>
      <c r="G281" s="242"/>
      <c r="H281" s="242"/>
      <c r="I281" s="252"/>
      <c r="J281" s="252"/>
      <c r="K281" s="245"/>
      <c r="L281" s="246"/>
      <c r="M281" s="267"/>
      <c r="N281" s="270"/>
      <c r="O281" s="269">
        <f>IFERROR(VLOOKUP(N281,'Listas Generales'!$B$25:$C$29,2,0),0)</f>
        <v>0</v>
      </c>
      <c r="P281" s="270"/>
      <c r="Q281" s="269">
        <f>IFERROR(VLOOKUP(P281,'Listas Generales'!$B$32:$C$36,2,0),0)</f>
        <v>0</v>
      </c>
      <c r="R281" s="270"/>
      <c r="S281" s="269">
        <f>IFERROR(VLOOKUP(R281,'Listas Generales'!$B$40:$C$44,2,0),0)</f>
        <v>0</v>
      </c>
      <c r="T281" s="271">
        <f t="shared" si="9"/>
        <v>0</v>
      </c>
      <c r="U281" s="270" t="str">
        <f>IFERROR(VLOOKUP(T281,'Listas Generales'!$B$4:$C$7,2,0),"-")</f>
        <v>Sin clasificar</v>
      </c>
      <c r="V281" s="247"/>
      <c r="W281" s="276"/>
      <c r="X281" s="277"/>
      <c r="Y281" s="277"/>
      <c r="Z281" s="277"/>
      <c r="AA281" s="277"/>
      <c r="AB281" s="278"/>
      <c r="AC281" s="287"/>
      <c r="AD281" s="282"/>
      <c r="AE281" s="282"/>
      <c r="AF281" s="282"/>
      <c r="AG281" s="282"/>
      <c r="AH281" s="285"/>
      <c r="AI281" s="312"/>
      <c r="AJ281" s="285"/>
      <c r="AK281" s="312"/>
      <c r="AL281" s="282"/>
      <c r="AM281" s="250"/>
      <c r="AN281" s="290" t="str">
        <f>IF(ISERROR(VLOOKUP(AL281,'Listas Ley Transparencia'!$H$3:$M$17,2,0)),"",VLOOKUP(AL281,'Listas Ley Transparencia'!$H$3:$M$17,2,0))</f>
        <v/>
      </c>
      <c r="AO281" s="291" t="str">
        <f>IF(ISERROR(VLOOKUP(AL281,'Listas Ley Transparencia'!$H$3:$M$17,3,0)),"",VLOOKUP(AL281,'Listas Ley Transparencia'!$H$3:$M$17,3,0))</f>
        <v/>
      </c>
      <c r="AP281" s="291" t="str">
        <f>IF(ISERROR(VLOOKUP(AL281,'Listas Ley Transparencia'!$H$3:$M$17,4,0)),"",VLOOKUP(AL281,'Listas Ley Transparencia'!$H$3:$M$17,4,0))</f>
        <v/>
      </c>
      <c r="AQ281" s="292" t="str">
        <f>IF(ISERROR(VLOOKUP(AL281,'Listas Ley Transparencia'!$H$3:$M$17,6,0)),"",VLOOKUP(AL281,'Listas Ley Transparencia'!$H$3:$M$17,6,0))</f>
        <v/>
      </c>
      <c r="AR281" s="276"/>
      <c r="AS281" s="249"/>
      <c r="AT281" s="277"/>
      <c r="AU281" s="277"/>
      <c r="AV281" s="240"/>
      <c r="AW281" s="300"/>
      <c r="AX281" s="301"/>
      <c r="AY281" s="302"/>
      <c r="AZ281" s="302"/>
      <c r="BA281" s="303" t="str">
        <f t="shared" si="10"/>
        <v>No</v>
      </c>
    </row>
    <row r="282" spans="1:53" ht="93" customHeight="1">
      <c r="A282" s="241">
        <v>281</v>
      </c>
      <c r="B282" s="242"/>
      <c r="C282" s="242"/>
      <c r="D282" s="242"/>
      <c r="E282" s="243"/>
      <c r="F282" s="242"/>
      <c r="G282" s="242"/>
      <c r="H282" s="242"/>
      <c r="I282" s="252"/>
      <c r="J282" s="252"/>
      <c r="K282" s="245"/>
      <c r="L282" s="246"/>
      <c r="M282" s="267"/>
      <c r="N282" s="270"/>
      <c r="O282" s="269">
        <f>IFERROR(VLOOKUP(N282,'Listas Generales'!$B$25:$C$29,2,0),0)</f>
        <v>0</v>
      </c>
      <c r="P282" s="270"/>
      <c r="Q282" s="269">
        <f>IFERROR(VLOOKUP(P282,'Listas Generales'!$B$32:$C$36,2,0),0)</f>
        <v>0</v>
      </c>
      <c r="R282" s="270"/>
      <c r="S282" s="269">
        <f>IFERROR(VLOOKUP(R282,'Listas Generales'!$B$40:$C$44,2,0),0)</f>
        <v>0</v>
      </c>
      <c r="T282" s="271">
        <f t="shared" si="9"/>
        <v>0</v>
      </c>
      <c r="U282" s="270" t="str">
        <f>IFERROR(VLOOKUP(T282,'Listas Generales'!$B$4:$C$7,2,0),"-")</f>
        <v>Sin clasificar</v>
      </c>
      <c r="V282" s="247"/>
      <c r="W282" s="276"/>
      <c r="X282" s="277"/>
      <c r="Y282" s="277"/>
      <c r="Z282" s="277"/>
      <c r="AA282" s="277"/>
      <c r="AB282" s="278"/>
      <c r="AC282" s="287"/>
      <c r="AD282" s="282"/>
      <c r="AE282" s="282"/>
      <c r="AF282" s="282"/>
      <c r="AG282" s="282"/>
      <c r="AH282" s="285"/>
      <c r="AI282" s="312"/>
      <c r="AJ282" s="285"/>
      <c r="AK282" s="312"/>
      <c r="AL282" s="282"/>
      <c r="AM282" s="250"/>
      <c r="AN282" s="290" t="str">
        <f>IF(ISERROR(VLOOKUP(AL282,'Listas Ley Transparencia'!$H$3:$M$17,2,0)),"",VLOOKUP(AL282,'Listas Ley Transparencia'!$H$3:$M$17,2,0))</f>
        <v/>
      </c>
      <c r="AO282" s="291" t="str">
        <f>IF(ISERROR(VLOOKUP(AL282,'Listas Ley Transparencia'!$H$3:$M$17,3,0)),"",VLOOKUP(AL282,'Listas Ley Transparencia'!$H$3:$M$17,3,0))</f>
        <v/>
      </c>
      <c r="AP282" s="291" t="str">
        <f>IF(ISERROR(VLOOKUP(AL282,'Listas Ley Transparencia'!$H$3:$M$17,4,0)),"",VLOOKUP(AL282,'Listas Ley Transparencia'!$H$3:$M$17,4,0))</f>
        <v/>
      </c>
      <c r="AQ282" s="292" t="str">
        <f>IF(ISERROR(VLOOKUP(AL282,'Listas Ley Transparencia'!$H$3:$M$17,6,0)),"",VLOOKUP(AL282,'Listas Ley Transparencia'!$H$3:$M$17,6,0))</f>
        <v/>
      </c>
      <c r="AR282" s="276"/>
      <c r="AS282" s="249"/>
      <c r="AT282" s="277"/>
      <c r="AU282" s="277"/>
      <c r="AV282" s="240"/>
      <c r="AW282" s="300"/>
      <c r="AX282" s="301"/>
      <c r="AY282" s="302"/>
      <c r="AZ282" s="302"/>
      <c r="BA282" s="303" t="str">
        <f t="shared" si="10"/>
        <v>No</v>
      </c>
    </row>
    <row r="283" spans="1:53" ht="93" customHeight="1">
      <c r="A283" s="241">
        <v>282</v>
      </c>
      <c r="B283" s="242"/>
      <c r="C283" s="242"/>
      <c r="D283" s="242"/>
      <c r="E283" s="243"/>
      <c r="F283" s="242"/>
      <c r="G283" s="242"/>
      <c r="H283" s="242"/>
      <c r="I283" s="252"/>
      <c r="J283" s="252"/>
      <c r="K283" s="245"/>
      <c r="L283" s="246"/>
      <c r="M283" s="267"/>
      <c r="N283" s="270"/>
      <c r="O283" s="269">
        <f>IFERROR(VLOOKUP(N283,'Listas Generales'!$B$25:$C$29,2,0),0)</f>
        <v>0</v>
      </c>
      <c r="P283" s="270"/>
      <c r="Q283" s="269">
        <f>IFERROR(VLOOKUP(P283,'Listas Generales'!$B$32:$C$36,2,0),0)</f>
        <v>0</v>
      </c>
      <c r="R283" s="270"/>
      <c r="S283" s="269">
        <f>IFERROR(VLOOKUP(R283,'Listas Generales'!$B$40:$C$44,2,0),0)</f>
        <v>0</v>
      </c>
      <c r="T283" s="271">
        <f t="shared" si="9"/>
        <v>0</v>
      </c>
      <c r="U283" s="270" t="str">
        <f>IFERROR(VLOOKUP(T283,'Listas Generales'!$B$4:$C$7,2,0),"-")</f>
        <v>Sin clasificar</v>
      </c>
      <c r="V283" s="247"/>
      <c r="W283" s="276"/>
      <c r="X283" s="277"/>
      <c r="Y283" s="277"/>
      <c r="Z283" s="277"/>
      <c r="AA283" s="277"/>
      <c r="AB283" s="278"/>
      <c r="AC283" s="287"/>
      <c r="AD283" s="282"/>
      <c r="AE283" s="282"/>
      <c r="AF283" s="282"/>
      <c r="AG283" s="282"/>
      <c r="AH283" s="285"/>
      <c r="AI283" s="312"/>
      <c r="AJ283" s="285"/>
      <c r="AK283" s="312"/>
      <c r="AL283" s="282"/>
      <c r="AM283" s="250"/>
      <c r="AN283" s="290" t="str">
        <f>IF(ISERROR(VLOOKUP(AL283,'Listas Ley Transparencia'!$H$3:$M$17,2,0)),"",VLOOKUP(AL283,'Listas Ley Transparencia'!$H$3:$M$17,2,0))</f>
        <v/>
      </c>
      <c r="AO283" s="291" t="str">
        <f>IF(ISERROR(VLOOKUP(AL283,'Listas Ley Transparencia'!$H$3:$M$17,3,0)),"",VLOOKUP(AL283,'Listas Ley Transparencia'!$H$3:$M$17,3,0))</f>
        <v/>
      </c>
      <c r="AP283" s="291" t="str">
        <f>IF(ISERROR(VLOOKUP(AL283,'Listas Ley Transparencia'!$H$3:$M$17,4,0)),"",VLOOKUP(AL283,'Listas Ley Transparencia'!$H$3:$M$17,4,0))</f>
        <v/>
      </c>
      <c r="AQ283" s="292" t="str">
        <f>IF(ISERROR(VLOOKUP(AL283,'Listas Ley Transparencia'!$H$3:$M$17,6,0)),"",VLOOKUP(AL283,'Listas Ley Transparencia'!$H$3:$M$17,6,0))</f>
        <v/>
      </c>
      <c r="AR283" s="276"/>
      <c r="AS283" s="249"/>
      <c r="AT283" s="277"/>
      <c r="AU283" s="277"/>
      <c r="AV283" s="240"/>
      <c r="AW283" s="300"/>
      <c r="AX283" s="301"/>
      <c r="AY283" s="302"/>
      <c r="AZ283" s="302"/>
      <c r="BA283" s="303" t="str">
        <f t="shared" si="10"/>
        <v>No</v>
      </c>
    </row>
    <row r="284" spans="1:53" ht="93" customHeight="1">
      <c r="A284" s="241">
        <v>283</v>
      </c>
      <c r="B284" s="242"/>
      <c r="C284" s="242"/>
      <c r="D284" s="242"/>
      <c r="E284" s="243"/>
      <c r="F284" s="242"/>
      <c r="G284" s="242"/>
      <c r="H284" s="242"/>
      <c r="I284" s="252"/>
      <c r="J284" s="252"/>
      <c r="K284" s="245"/>
      <c r="L284" s="246"/>
      <c r="M284" s="267"/>
      <c r="N284" s="270"/>
      <c r="O284" s="269">
        <f>IFERROR(VLOOKUP(N284,'Listas Generales'!$B$25:$C$29,2,0),0)</f>
        <v>0</v>
      </c>
      <c r="P284" s="270"/>
      <c r="Q284" s="269">
        <f>IFERROR(VLOOKUP(P284,'Listas Generales'!$B$32:$C$36,2,0),0)</f>
        <v>0</v>
      </c>
      <c r="R284" s="270"/>
      <c r="S284" s="269">
        <f>IFERROR(VLOOKUP(R284,'Listas Generales'!$B$40:$C$44,2,0),0)</f>
        <v>0</v>
      </c>
      <c r="T284" s="271">
        <f t="shared" si="9"/>
        <v>0</v>
      </c>
      <c r="U284" s="270" t="str">
        <f>IFERROR(VLOOKUP(T284,'Listas Generales'!$B$4:$C$7,2,0),"-")</f>
        <v>Sin clasificar</v>
      </c>
      <c r="V284" s="247"/>
      <c r="W284" s="276"/>
      <c r="X284" s="277"/>
      <c r="Y284" s="277"/>
      <c r="Z284" s="277"/>
      <c r="AA284" s="277"/>
      <c r="AB284" s="278"/>
      <c r="AC284" s="287"/>
      <c r="AD284" s="282"/>
      <c r="AE284" s="282"/>
      <c r="AF284" s="282"/>
      <c r="AG284" s="282"/>
      <c r="AH284" s="285"/>
      <c r="AI284" s="312"/>
      <c r="AJ284" s="285"/>
      <c r="AK284" s="312"/>
      <c r="AL284" s="282"/>
      <c r="AM284" s="250"/>
      <c r="AN284" s="290" t="str">
        <f>IF(ISERROR(VLOOKUP(AL284,'Listas Ley Transparencia'!$H$3:$M$17,2,0)),"",VLOOKUP(AL284,'Listas Ley Transparencia'!$H$3:$M$17,2,0))</f>
        <v/>
      </c>
      <c r="AO284" s="291" t="str">
        <f>IF(ISERROR(VLOOKUP(AL284,'Listas Ley Transparencia'!$H$3:$M$17,3,0)),"",VLOOKUP(AL284,'Listas Ley Transparencia'!$H$3:$M$17,3,0))</f>
        <v/>
      </c>
      <c r="AP284" s="291" t="str">
        <f>IF(ISERROR(VLOOKUP(AL284,'Listas Ley Transparencia'!$H$3:$M$17,4,0)),"",VLOOKUP(AL284,'Listas Ley Transparencia'!$H$3:$M$17,4,0))</f>
        <v/>
      </c>
      <c r="AQ284" s="292" t="str">
        <f>IF(ISERROR(VLOOKUP(AL284,'Listas Ley Transparencia'!$H$3:$M$17,6,0)),"",VLOOKUP(AL284,'Listas Ley Transparencia'!$H$3:$M$17,6,0))</f>
        <v/>
      </c>
      <c r="AR284" s="276"/>
      <c r="AS284" s="249"/>
      <c r="AT284" s="277"/>
      <c r="AU284" s="277"/>
      <c r="AV284" s="240"/>
      <c r="AW284" s="300"/>
      <c r="AX284" s="301"/>
      <c r="AY284" s="302"/>
      <c r="AZ284" s="302"/>
      <c r="BA284" s="303" t="str">
        <f t="shared" si="10"/>
        <v>No</v>
      </c>
    </row>
    <row r="285" spans="1:53" ht="93" customHeight="1">
      <c r="A285" s="241">
        <v>284</v>
      </c>
      <c r="B285" s="242"/>
      <c r="C285" s="242"/>
      <c r="D285" s="242"/>
      <c r="E285" s="243"/>
      <c r="F285" s="242"/>
      <c r="G285" s="242"/>
      <c r="H285" s="242"/>
      <c r="I285" s="252"/>
      <c r="J285" s="252"/>
      <c r="K285" s="245"/>
      <c r="L285" s="246"/>
      <c r="M285" s="267"/>
      <c r="N285" s="270"/>
      <c r="O285" s="269">
        <f>IFERROR(VLOOKUP(N285,'Listas Generales'!$B$25:$C$29,2,0),0)</f>
        <v>0</v>
      </c>
      <c r="P285" s="270"/>
      <c r="Q285" s="269">
        <f>IFERROR(VLOOKUP(P285,'Listas Generales'!$B$32:$C$36,2,0),0)</f>
        <v>0</v>
      </c>
      <c r="R285" s="270"/>
      <c r="S285" s="269">
        <f>IFERROR(VLOOKUP(R285,'Listas Generales'!$B$40:$C$44,2,0),0)</f>
        <v>0</v>
      </c>
      <c r="T285" s="271">
        <f t="shared" si="9"/>
        <v>0</v>
      </c>
      <c r="U285" s="270" t="str">
        <f>IFERROR(VLOOKUP(T285,'Listas Generales'!$B$4:$C$7,2,0),"-")</f>
        <v>Sin clasificar</v>
      </c>
      <c r="V285" s="247"/>
      <c r="W285" s="276"/>
      <c r="X285" s="277"/>
      <c r="Y285" s="277"/>
      <c r="Z285" s="277"/>
      <c r="AA285" s="277"/>
      <c r="AB285" s="278"/>
      <c r="AC285" s="287"/>
      <c r="AD285" s="282"/>
      <c r="AE285" s="282"/>
      <c r="AF285" s="282"/>
      <c r="AG285" s="282"/>
      <c r="AH285" s="285"/>
      <c r="AI285" s="312"/>
      <c r="AJ285" s="285"/>
      <c r="AK285" s="312"/>
      <c r="AL285" s="282"/>
      <c r="AM285" s="250"/>
      <c r="AN285" s="290" t="str">
        <f>IF(ISERROR(VLOOKUP(AL285,'Listas Ley Transparencia'!$H$3:$M$17,2,0)),"",VLOOKUP(AL285,'Listas Ley Transparencia'!$H$3:$M$17,2,0))</f>
        <v/>
      </c>
      <c r="AO285" s="291" t="str">
        <f>IF(ISERROR(VLOOKUP(AL285,'Listas Ley Transparencia'!$H$3:$M$17,3,0)),"",VLOOKUP(AL285,'Listas Ley Transparencia'!$H$3:$M$17,3,0))</f>
        <v/>
      </c>
      <c r="AP285" s="291" t="str">
        <f>IF(ISERROR(VLOOKUP(AL285,'Listas Ley Transparencia'!$H$3:$M$17,4,0)),"",VLOOKUP(AL285,'Listas Ley Transparencia'!$H$3:$M$17,4,0))</f>
        <v/>
      </c>
      <c r="AQ285" s="292" t="str">
        <f>IF(ISERROR(VLOOKUP(AL285,'Listas Ley Transparencia'!$H$3:$M$17,6,0)),"",VLOOKUP(AL285,'Listas Ley Transparencia'!$H$3:$M$17,6,0))</f>
        <v/>
      </c>
      <c r="AR285" s="276"/>
      <c r="AS285" s="249"/>
      <c r="AT285" s="277"/>
      <c r="AU285" s="277"/>
      <c r="AV285" s="240"/>
      <c r="AW285" s="300"/>
      <c r="AX285" s="301"/>
      <c r="AY285" s="302"/>
      <c r="AZ285" s="302"/>
      <c r="BA285" s="303" t="str">
        <f t="shared" si="10"/>
        <v>No</v>
      </c>
    </row>
    <row r="286" spans="1:53" ht="93" customHeight="1">
      <c r="A286" s="241">
        <v>285</v>
      </c>
      <c r="B286" s="242"/>
      <c r="C286" s="242"/>
      <c r="D286" s="242"/>
      <c r="E286" s="243"/>
      <c r="F286" s="242"/>
      <c r="G286" s="242"/>
      <c r="H286" s="242"/>
      <c r="I286" s="252"/>
      <c r="J286" s="252"/>
      <c r="K286" s="245"/>
      <c r="L286" s="246"/>
      <c r="M286" s="267"/>
      <c r="N286" s="270"/>
      <c r="O286" s="269">
        <f>IFERROR(VLOOKUP(N286,'Listas Generales'!$B$25:$C$29,2,0),0)</f>
        <v>0</v>
      </c>
      <c r="P286" s="270"/>
      <c r="Q286" s="269">
        <f>IFERROR(VLOOKUP(P286,'Listas Generales'!$B$32:$C$36,2,0),0)</f>
        <v>0</v>
      </c>
      <c r="R286" s="270"/>
      <c r="S286" s="269">
        <f>IFERROR(VLOOKUP(R286,'Listas Generales'!$B$40:$C$44,2,0),0)</f>
        <v>0</v>
      </c>
      <c r="T286" s="271">
        <f t="shared" si="9"/>
        <v>0</v>
      </c>
      <c r="U286" s="270" t="str">
        <f>IFERROR(VLOOKUP(T286,'Listas Generales'!$B$4:$C$7,2,0),"-")</f>
        <v>Sin clasificar</v>
      </c>
      <c r="V286" s="247"/>
      <c r="W286" s="276"/>
      <c r="X286" s="277"/>
      <c r="Y286" s="277"/>
      <c r="Z286" s="277"/>
      <c r="AA286" s="277"/>
      <c r="AB286" s="278"/>
      <c r="AC286" s="287"/>
      <c r="AD286" s="282"/>
      <c r="AE286" s="282"/>
      <c r="AF286" s="282"/>
      <c r="AG286" s="282"/>
      <c r="AH286" s="285"/>
      <c r="AI286" s="312"/>
      <c r="AJ286" s="285"/>
      <c r="AK286" s="312"/>
      <c r="AL286" s="282"/>
      <c r="AM286" s="250"/>
      <c r="AN286" s="290" t="str">
        <f>IF(ISERROR(VLOOKUP(AL286,'Listas Ley Transparencia'!$H$3:$M$17,2,0)),"",VLOOKUP(AL286,'Listas Ley Transparencia'!$H$3:$M$17,2,0))</f>
        <v/>
      </c>
      <c r="AO286" s="291" t="str">
        <f>IF(ISERROR(VLOOKUP(AL286,'Listas Ley Transparencia'!$H$3:$M$17,3,0)),"",VLOOKUP(AL286,'Listas Ley Transparencia'!$H$3:$M$17,3,0))</f>
        <v/>
      </c>
      <c r="AP286" s="291" t="str">
        <f>IF(ISERROR(VLOOKUP(AL286,'Listas Ley Transparencia'!$H$3:$M$17,4,0)),"",VLOOKUP(AL286,'Listas Ley Transparencia'!$H$3:$M$17,4,0))</f>
        <v/>
      </c>
      <c r="AQ286" s="292" t="str">
        <f>IF(ISERROR(VLOOKUP(AL286,'Listas Ley Transparencia'!$H$3:$M$17,6,0)),"",VLOOKUP(AL286,'Listas Ley Transparencia'!$H$3:$M$17,6,0))</f>
        <v/>
      </c>
      <c r="AR286" s="276"/>
      <c r="AS286" s="249"/>
      <c r="AT286" s="277"/>
      <c r="AU286" s="277"/>
      <c r="AV286" s="240"/>
      <c r="AW286" s="300"/>
      <c r="AX286" s="301"/>
      <c r="AY286" s="302"/>
      <c r="AZ286" s="302"/>
      <c r="BA286" s="303" t="str">
        <f t="shared" si="10"/>
        <v>No</v>
      </c>
    </row>
    <row r="287" spans="1:53" ht="93" customHeight="1">
      <c r="A287" s="241">
        <v>286</v>
      </c>
      <c r="B287" s="242"/>
      <c r="C287" s="242"/>
      <c r="D287" s="242"/>
      <c r="E287" s="243"/>
      <c r="F287" s="242"/>
      <c r="G287" s="242"/>
      <c r="H287" s="242"/>
      <c r="I287" s="252"/>
      <c r="J287" s="252"/>
      <c r="K287" s="245"/>
      <c r="L287" s="246"/>
      <c r="M287" s="267"/>
      <c r="N287" s="270"/>
      <c r="O287" s="269">
        <f>IFERROR(VLOOKUP(N287,'Listas Generales'!$B$25:$C$29,2,0),0)</f>
        <v>0</v>
      </c>
      <c r="P287" s="270"/>
      <c r="Q287" s="269">
        <f>IFERROR(VLOOKUP(P287,'Listas Generales'!$B$32:$C$36,2,0),0)</f>
        <v>0</v>
      </c>
      <c r="R287" s="270"/>
      <c r="S287" s="269">
        <f>IFERROR(VLOOKUP(R287,'Listas Generales'!$B$40:$C$44,2,0),0)</f>
        <v>0</v>
      </c>
      <c r="T287" s="271">
        <f t="shared" si="9"/>
        <v>0</v>
      </c>
      <c r="U287" s="270" t="str">
        <f>IFERROR(VLOOKUP(T287,'Listas Generales'!$B$4:$C$7,2,0),"-")</f>
        <v>Sin clasificar</v>
      </c>
      <c r="V287" s="247"/>
      <c r="W287" s="276"/>
      <c r="X287" s="277"/>
      <c r="Y287" s="277"/>
      <c r="Z287" s="277"/>
      <c r="AA287" s="277"/>
      <c r="AB287" s="278"/>
      <c r="AC287" s="287"/>
      <c r="AD287" s="282"/>
      <c r="AE287" s="282"/>
      <c r="AF287" s="282"/>
      <c r="AG287" s="282"/>
      <c r="AH287" s="285"/>
      <c r="AI287" s="312"/>
      <c r="AJ287" s="285"/>
      <c r="AK287" s="312"/>
      <c r="AL287" s="282"/>
      <c r="AM287" s="250"/>
      <c r="AN287" s="290" t="str">
        <f>IF(ISERROR(VLOOKUP(AL287,'Listas Ley Transparencia'!$H$3:$M$17,2,0)),"",VLOOKUP(AL287,'Listas Ley Transparencia'!$H$3:$M$17,2,0))</f>
        <v/>
      </c>
      <c r="AO287" s="291" t="str">
        <f>IF(ISERROR(VLOOKUP(AL287,'Listas Ley Transparencia'!$H$3:$M$17,3,0)),"",VLOOKUP(AL287,'Listas Ley Transparencia'!$H$3:$M$17,3,0))</f>
        <v/>
      </c>
      <c r="AP287" s="291" t="str">
        <f>IF(ISERROR(VLOOKUP(AL287,'Listas Ley Transparencia'!$H$3:$M$17,4,0)),"",VLOOKUP(AL287,'Listas Ley Transparencia'!$H$3:$M$17,4,0))</f>
        <v/>
      </c>
      <c r="AQ287" s="292" t="str">
        <f>IF(ISERROR(VLOOKUP(AL287,'Listas Ley Transparencia'!$H$3:$M$17,6,0)),"",VLOOKUP(AL287,'Listas Ley Transparencia'!$H$3:$M$17,6,0))</f>
        <v/>
      </c>
      <c r="AR287" s="276"/>
      <c r="AS287" s="249"/>
      <c r="AT287" s="277"/>
      <c r="AU287" s="277"/>
      <c r="AV287" s="240"/>
      <c r="AW287" s="300"/>
      <c r="AX287" s="301"/>
      <c r="AY287" s="302"/>
      <c r="AZ287" s="302"/>
      <c r="BA287" s="303" t="str">
        <f t="shared" si="10"/>
        <v>No</v>
      </c>
    </row>
    <row r="288" spans="1:53" ht="93" customHeight="1">
      <c r="A288" s="241">
        <v>287</v>
      </c>
      <c r="B288" s="242"/>
      <c r="C288" s="242"/>
      <c r="D288" s="242"/>
      <c r="E288" s="243"/>
      <c r="F288" s="242"/>
      <c r="G288" s="242"/>
      <c r="H288" s="242"/>
      <c r="I288" s="252"/>
      <c r="J288" s="252"/>
      <c r="K288" s="245"/>
      <c r="L288" s="246"/>
      <c r="M288" s="267"/>
      <c r="N288" s="270"/>
      <c r="O288" s="269">
        <f>IFERROR(VLOOKUP(N288,'Listas Generales'!$B$25:$C$29,2,0),0)</f>
        <v>0</v>
      </c>
      <c r="P288" s="270"/>
      <c r="Q288" s="269">
        <f>IFERROR(VLOOKUP(P288,'Listas Generales'!$B$32:$C$36,2,0),0)</f>
        <v>0</v>
      </c>
      <c r="R288" s="270"/>
      <c r="S288" s="269">
        <f>IFERROR(VLOOKUP(R288,'Listas Generales'!$B$40:$C$44,2,0),0)</f>
        <v>0</v>
      </c>
      <c r="T288" s="271">
        <f t="shared" si="9"/>
        <v>0</v>
      </c>
      <c r="U288" s="270" t="str">
        <f>IFERROR(VLOOKUP(T288,'Listas Generales'!$B$4:$C$7,2,0),"-")</f>
        <v>Sin clasificar</v>
      </c>
      <c r="V288" s="247"/>
      <c r="W288" s="276"/>
      <c r="X288" s="277"/>
      <c r="Y288" s="277"/>
      <c r="Z288" s="277"/>
      <c r="AA288" s="277"/>
      <c r="AB288" s="278"/>
      <c r="AC288" s="287"/>
      <c r="AD288" s="282"/>
      <c r="AE288" s="282"/>
      <c r="AF288" s="282"/>
      <c r="AG288" s="282"/>
      <c r="AH288" s="285"/>
      <c r="AI288" s="312"/>
      <c r="AJ288" s="285"/>
      <c r="AK288" s="312"/>
      <c r="AL288" s="282"/>
      <c r="AM288" s="250"/>
      <c r="AN288" s="290" t="str">
        <f>IF(ISERROR(VLOOKUP(AL288,'Listas Ley Transparencia'!$H$3:$M$17,2,0)),"",VLOOKUP(AL288,'Listas Ley Transparencia'!$H$3:$M$17,2,0))</f>
        <v/>
      </c>
      <c r="AO288" s="291" t="str">
        <f>IF(ISERROR(VLOOKUP(AL288,'Listas Ley Transparencia'!$H$3:$M$17,3,0)),"",VLOOKUP(AL288,'Listas Ley Transparencia'!$H$3:$M$17,3,0))</f>
        <v/>
      </c>
      <c r="AP288" s="291" t="str">
        <f>IF(ISERROR(VLOOKUP(AL288,'Listas Ley Transparencia'!$H$3:$M$17,4,0)),"",VLOOKUP(AL288,'Listas Ley Transparencia'!$H$3:$M$17,4,0))</f>
        <v/>
      </c>
      <c r="AQ288" s="292" t="str">
        <f>IF(ISERROR(VLOOKUP(AL288,'Listas Ley Transparencia'!$H$3:$M$17,6,0)),"",VLOOKUP(AL288,'Listas Ley Transparencia'!$H$3:$M$17,6,0))</f>
        <v/>
      </c>
      <c r="AR288" s="276"/>
      <c r="AS288" s="249"/>
      <c r="AT288" s="277"/>
      <c r="AU288" s="277"/>
      <c r="AV288" s="240"/>
      <c r="AW288" s="300"/>
      <c r="AX288" s="301"/>
      <c r="AY288" s="302"/>
      <c r="AZ288" s="302"/>
      <c r="BA288" s="303" t="str">
        <f t="shared" si="10"/>
        <v>No</v>
      </c>
    </row>
    <row r="289" spans="1:53" ht="93" customHeight="1">
      <c r="A289" s="241">
        <v>288</v>
      </c>
      <c r="B289" s="242"/>
      <c r="C289" s="242"/>
      <c r="D289" s="242"/>
      <c r="E289" s="243"/>
      <c r="F289" s="242"/>
      <c r="G289" s="242"/>
      <c r="H289" s="242"/>
      <c r="I289" s="252"/>
      <c r="J289" s="252"/>
      <c r="K289" s="245"/>
      <c r="L289" s="246"/>
      <c r="M289" s="267"/>
      <c r="N289" s="270"/>
      <c r="O289" s="269">
        <f>IFERROR(VLOOKUP(N289,'Listas Generales'!$B$25:$C$29,2,0),0)</f>
        <v>0</v>
      </c>
      <c r="P289" s="270"/>
      <c r="Q289" s="269">
        <f>IFERROR(VLOOKUP(P289,'Listas Generales'!$B$32:$C$36,2,0),0)</f>
        <v>0</v>
      </c>
      <c r="R289" s="270"/>
      <c r="S289" s="269">
        <f>IFERROR(VLOOKUP(R289,'Listas Generales'!$B$40:$C$44,2,0),0)</f>
        <v>0</v>
      </c>
      <c r="T289" s="271">
        <f t="shared" si="9"/>
        <v>0</v>
      </c>
      <c r="U289" s="270" t="str">
        <f>IFERROR(VLOOKUP(T289,'Listas Generales'!$B$4:$C$7,2,0),"-")</f>
        <v>Sin clasificar</v>
      </c>
      <c r="V289" s="247"/>
      <c r="W289" s="276"/>
      <c r="X289" s="277"/>
      <c r="Y289" s="277"/>
      <c r="Z289" s="277"/>
      <c r="AA289" s="277"/>
      <c r="AB289" s="278"/>
      <c r="AC289" s="287"/>
      <c r="AD289" s="282"/>
      <c r="AE289" s="282"/>
      <c r="AF289" s="282"/>
      <c r="AG289" s="282"/>
      <c r="AH289" s="285"/>
      <c r="AI289" s="312"/>
      <c r="AJ289" s="285"/>
      <c r="AK289" s="312"/>
      <c r="AL289" s="282"/>
      <c r="AM289" s="250"/>
      <c r="AN289" s="290" t="str">
        <f>IF(ISERROR(VLOOKUP(AL289,'Listas Ley Transparencia'!$H$3:$M$17,2,0)),"",VLOOKUP(AL289,'Listas Ley Transparencia'!$H$3:$M$17,2,0))</f>
        <v/>
      </c>
      <c r="AO289" s="291" t="str">
        <f>IF(ISERROR(VLOOKUP(AL289,'Listas Ley Transparencia'!$H$3:$M$17,3,0)),"",VLOOKUP(AL289,'Listas Ley Transparencia'!$H$3:$M$17,3,0))</f>
        <v/>
      </c>
      <c r="AP289" s="291" t="str">
        <f>IF(ISERROR(VLOOKUP(AL289,'Listas Ley Transparencia'!$H$3:$M$17,4,0)),"",VLOOKUP(AL289,'Listas Ley Transparencia'!$H$3:$M$17,4,0))</f>
        <v/>
      </c>
      <c r="AQ289" s="292" t="str">
        <f>IF(ISERROR(VLOOKUP(AL289,'Listas Ley Transparencia'!$H$3:$M$17,6,0)),"",VLOOKUP(AL289,'Listas Ley Transparencia'!$H$3:$M$17,6,0))</f>
        <v/>
      </c>
      <c r="AR289" s="276"/>
      <c r="AS289" s="249"/>
      <c r="AT289" s="277"/>
      <c r="AU289" s="277"/>
      <c r="AV289" s="240"/>
      <c r="AW289" s="300"/>
      <c r="AX289" s="301"/>
      <c r="AY289" s="302"/>
      <c r="AZ289" s="302"/>
      <c r="BA289" s="303" t="str">
        <f t="shared" si="10"/>
        <v>No</v>
      </c>
    </row>
    <row r="290" spans="1:53" ht="93" customHeight="1">
      <c r="A290" s="241">
        <v>289</v>
      </c>
      <c r="B290" s="242"/>
      <c r="C290" s="242"/>
      <c r="D290" s="242"/>
      <c r="E290" s="243"/>
      <c r="F290" s="242"/>
      <c r="G290" s="242"/>
      <c r="H290" s="242"/>
      <c r="I290" s="252"/>
      <c r="J290" s="252"/>
      <c r="K290" s="245"/>
      <c r="L290" s="246"/>
      <c r="M290" s="267"/>
      <c r="N290" s="270"/>
      <c r="O290" s="269">
        <f>IFERROR(VLOOKUP(N290,'Listas Generales'!$B$25:$C$29,2,0),0)</f>
        <v>0</v>
      </c>
      <c r="P290" s="270"/>
      <c r="Q290" s="269">
        <f>IFERROR(VLOOKUP(P290,'Listas Generales'!$B$32:$C$36,2,0),0)</f>
        <v>0</v>
      </c>
      <c r="R290" s="270"/>
      <c r="S290" s="269">
        <f>IFERROR(VLOOKUP(R290,'Listas Generales'!$B$40:$C$44,2,0),0)</f>
        <v>0</v>
      </c>
      <c r="T290" s="271">
        <f t="shared" si="9"/>
        <v>0</v>
      </c>
      <c r="U290" s="270" t="str">
        <f>IFERROR(VLOOKUP(T290,'Listas Generales'!$B$4:$C$7,2,0),"-")</f>
        <v>Sin clasificar</v>
      </c>
      <c r="V290" s="247"/>
      <c r="W290" s="276"/>
      <c r="X290" s="277"/>
      <c r="Y290" s="277"/>
      <c r="Z290" s="277"/>
      <c r="AA290" s="277"/>
      <c r="AB290" s="278"/>
      <c r="AC290" s="287"/>
      <c r="AD290" s="282"/>
      <c r="AE290" s="282"/>
      <c r="AF290" s="282"/>
      <c r="AG290" s="282"/>
      <c r="AH290" s="285"/>
      <c r="AI290" s="312"/>
      <c r="AJ290" s="285"/>
      <c r="AK290" s="312"/>
      <c r="AL290" s="282"/>
      <c r="AM290" s="250"/>
      <c r="AN290" s="290" t="str">
        <f>IF(ISERROR(VLOOKUP(AL290,'Listas Ley Transparencia'!$H$3:$M$17,2,0)),"",VLOOKUP(AL290,'Listas Ley Transparencia'!$H$3:$M$17,2,0))</f>
        <v/>
      </c>
      <c r="AO290" s="291" t="str">
        <f>IF(ISERROR(VLOOKUP(AL290,'Listas Ley Transparencia'!$H$3:$M$17,3,0)),"",VLOOKUP(AL290,'Listas Ley Transparencia'!$H$3:$M$17,3,0))</f>
        <v/>
      </c>
      <c r="AP290" s="291" t="str">
        <f>IF(ISERROR(VLOOKUP(AL290,'Listas Ley Transparencia'!$H$3:$M$17,4,0)),"",VLOOKUP(AL290,'Listas Ley Transparencia'!$H$3:$M$17,4,0))</f>
        <v/>
      </c>
      <c r="AQ290" s="292" t="str">
        <f>IF(ISERROR(VLOOKUP(AL290,'Listas Ley Transparencia'!$H$3:$M$17,6,0)),"",VLOOKUP(AL290,'Listas Ley Transparencia'!$H$3:$M$17,6,0))</f>
        <v/>
      </c>
      <c r="AR290" s="276"/>
      <c r="AS290" s="249"/>
      <c r="AT290" s="277"/>
      <c r="AU290" s="277"/>
      <c r="AV290" s="240"/>
      <c r="AW290" s="300"/>
      <c r="AX290" s="301"/>
      <c r="AY290" s="302"/>
      <c r="AZ290" s="302"/>
      <c r="BA290" s="303" t="str">
        <f t="shared" si="10"/>
        <v>No</v>
      </c>
    </row>
    <row r="291" spans="1:53" ht="93" customHeight="1">
      <c r="A291" s="241">
        <v>290</v>
      </c>
      <c r="B291" s="242"/>
      <c r="C291" s="242"/>
      <c r="D291" s="242"/>
      <c r="E291" s="243"/>
      <c r="F291" s="242"/>
      <c r="G291" s="242"/>
      <c r="H291" s="242"/>
      <c r="I291" s="252"/>
      <c r="J291" s="252"/>
      <c r="K291" s="245"/>
      <c r="L291" s="246"/>
      <c r="M291" s="267"/>
      <c r="N291" s="270"/>
      <c r="O291" s="269">
        <f>IFERROR(VLOOKUP(N291,'Listas Generales'!$B$25:$C$29,2,0),0)</f>
        <v>0</v>
      </c>
      <c r="P291" s="270"/>
      <c r="Q291" s="269">
        <f>IFERROR(VLOOKUP(P291,'Listas Generales'!$B$32:$C$36,2,0),0)</f>
        <v>0</v>
      </c>
      <c r="R291" s="270"/>
      <c r="S291" s="269">
        <f>IFERROR(VLOOKUP(R291,'Listas Generales'!$B$40:$C$44,2,0),0)</f>
        <v>0</v>
      </c>
      <c r="T291" s="271">
        <f t="shared" si="9"/>
        <v>0</v>
      </c>
      <c r="U291" s="270" t="str">
        <f>IFERROR(VLOOKUP(T291,'Listas Generales'!$B$4:$C$7,2,0),"-")</f>
        <v>Sin clasificar</v>
      </c>
      <c r="V291" s="247"/>
      <c r="W291" s="276"/>
      <c r="X291" s="277"/>
      <c r="Y291" s="277"/>
      <c r="Z291" s="277"/>
      <c r="AA291" s="277"/>
      <c r="AB291" s="278"/>
      <c r="AC291" s="287"/>
      <c r="AD291" s="282"/>
      <c r="AE291" s="282"/>
      <c r="AF291" s="282"/>
      <c r="AG291" s="282"/>
      <c r="AH291" s="285"/>
      <c r="AI291" s="312"/>
      <c r="AJ291" s="285"/>
      <c r="AK291" s="312"/>
      <c r="AL291" s="282"/>
      <c r="AM291" s="250"/>
      <c r="AN291" s="290" t="str">
        <f>IF(ISERROR(VLOOKUP(AL291,'Listas Ley Transparencia'!$H$3:$M$17,2,0)),"",VLOOKUP(AL291,'Listas Ley Transparencia'!$H$3:$M$17,2,0))</f>
        <v/>
      </c>
      <c r="AO291" s="291" t="str">
        <f>IF(ISERROR(VLOOKUP(AL291,'Listas Ley Transparencia'!$H$3:$M$17,3,0)),"",VLOOKUP(AL291,'Listas Ley Transparencia'!$H$3:$M$17,3,0))</f>
        <v/>
      </c>
      <c r="AP291" s="291" t="str">
        <f>IF(ISERROR(VLOOKUP(AL291,'Listas Ley Transparencia'!$H$3:$M$17,4,0)),"",VLOOKUP(AL291,'Listas Ley Transparencia'!$H$3:$M$17,4,0))</f>
        <v/>
      </c>
      <c r="AQ291" s="292" t="str">
        <f>IF(ISERROR(VLOOKUP(AL291,'Listas Ley Transparencia'!$H$3:$M$17,6,0)),"",VLOOKUP(AL291,'Listas Ley Transparencia'!$H$3:$M$17,6,0))</f>
        <v/>
      </c>
      <c r="AR291" s="276"/>
      <c r="AS291" s="249"/>
      <c r="AT291" s="277"/>
      <c r="AU291" s="277"/>
      <c r="AV291" s="240"/>
      <c r="AW291" s="300"/>
      <c r="AX291" s="301"/>
      <c r="AY291" s="302"/>
      <c r="AZ291" s="302"/>
      <c r="BA291" s="303" t="str">
        <f t="shared" si="10"/>
        <v>No</v>
      </c>
    </row>
    <row r="292" spans="1:53" ht="93" customHeight="1">
      <c r="A292" s="241">
        <v>291</v>
      </c>
      <c r="B292" s="242"/>
      <c r="C292" s="242"/>
      <c r="D292" s="242"/>
      <c r="E292" s="243"/>
      <c r="F292" s="242"/>
      <c r="G292" s="242"/>
      <c r="H292" s="242"/>
      <c r="I292" s="252"/>
      <c r="J292" s="252"/>
      <c r="K292" s="245"/>
      <c r="L292" s="246"/>
      <c r="M292" s="267"/>
      <c r="N292" s="270"/>
      <c r="O292" s="269">
        <f>IFERROR(VLOOKUP(N292,'Listas Generales'!$B$25:$C$29,2,0),0)</f>
        <v>0</v>
      </c>
      <c r="P292" s="270"/>
      <c r="Q292" s="269">
        <f>IFERROR(VLOOKUP(P292,'Listas Generales'!$B$32:$C$36,2,0),0)</f>
        <v>0</v>
      </c>
      <c r="R292" s="270"/>
      <c r="S292" s="269">
        <f>IFERROR(VLOOKUP(R292,'Listas Generales'!$B$40:$C$44,2,0),0)</f>
        <v>0</v>
      </c>
      <c r="T292" s="271">
        <f t="shared" si="9"/>
        <v>0</v>
      </c>
      <c r="U292" s="270" t="str">
        <f>IFERROR(VLOOKUP(T292,'Listas Generales'!$B$4:$C$7,2,0),"-")</f>
        <v>Sin clasificar</v>
      </c>
      <c r="V292" s="247"/>
      <c r="W292" s="276"/>
      <c r="X292" s="277"/>
      <c r="Y292" s="277"/>
      <c r="Z292" s="277"/>
      <c r="AA292" s="277"/>
      <c r="AB292" s="278"/>
      <c r="AC292" s="287"/>
      <c r="AD292" s="282"/>
      <c r="AE292" s="282"/>
      <c r="AF292" s="282"/>
      <c r="AG292" s="282"/>
      <c r="AH292" s="285"/>
      <c r="AI292" s="312"/>
      <c r="AJ292" s="285"/>
      <c r="AK292" s="312"/>
      <c r="AL292" s="282"/>
      <c r="AM292" s="250"/>
      <c r="AN292" s="290" t="str">
        <f>IF(ISERROR(VLOOKUP(AL292,'Listas Ley Transparencia'!$H$3:$M$17,2,0)),"",VLOOKUP(AL292,'Listas Ley Transparencia'!$H$3:$M$17,2,0))</f>
        <v/>
      </c>
      <c r="AO292" s="291" t="str">
        <f>IF(ISERROR(VLOOKUP(AL292,'Listas Ley Transparencia'!$H$3:$M$17,3,0)),"",VLOOKUP(AL292,'Listas Ley Transparencia'!$H$3:$M$17,3,0))</f>
        <v/>
      </c>
      <c r="AP292" s="291" t="str">
        <f>IF(ISERROR(VLOOKUP(AL292,'Listas Ley Transparencia'!$H$3:$M$17,4,0)),"",VLOOKUP(AL292,'Listas Ley Transparencia'!$H$3:$M$17,4,0))</f>
        <v/>
      </c>
      <c r="AQ292" s="292" t="str">
        <f>IF(ISERROR(VLOOKUP(AL292,'Listas Ley Transparencia'!$H$3:$M$17,6,0)),"",VLOOKUP(AL292,'Listas Ley Transparencia'!$H$3:$M$17,6,0))</f>
        <v/>
      </c>
      <c r="AR292" s="276"/>
      <c r="AS292" s="249"/>
      <c r="AT292" s="277"/>
      <c r="AU292" s="277"/>
      <c r="AV292" s="240"/>
      <c r="AW292" s="300"/>
      <c r="AX292" s="301"/>
      <c r="AY292" s="302"/>
      <c r="AZ292" s="302"/>
      <c r="BA292" s="303" t="str">
        <f t="shared" si="10"/>
        <v>No</v>
      </c>
    </row>
    <row r="293" spans="1:53" ht="93" customHeight="1">
      <c r="A293" s="241">
        <v>292</v>
      </c>
      <c r="B293" s="242"/>
      <c r="C293" s="242"/>
      <c r="D293" s="242"/>
      <c r="E293" s="243"/>
      <c r="F293" s="242"/>
      <c r="G293" s="242"/>
      <c r="H293" s="242"/>
      <c r="I293" s="252"/>
      <c r="J293" s="252"/>
      <c r="K293" s="245"/>
      <c r="L293" s="246"/>
      <c r="M293" s="267"/>
      <c r="N293" s="270"/>
      <c r="O293" s="269">
        <f>IFERROR(VLOOKUP(N293,'Listas Generales'!$B$25:$C$29,2,0),0)</f>
        <v>0</v>
      </c>
      <c r="P293" s="270"/>
      <c r="Q293" s="269">
        <f>IFERROR(VLOOKUP(P293,'Listas Generales'!$B$32:$C$36,2,0),0)</f>
        <v>0</v>
      </c>
      <c r="R293" s="270"/>
      <c r="S293" s="269">
        <f>IFERROR(VLOOKUP(R293,'Listas Generales'!$B$40:$C$44,2,0),0)</f>
        <v>0</v>
      </c>
      <c r="T293" s="271">
        <f t="shared" si="9"/>
        <v>0</v>
      </c>
      <c r="U293" s="270" t="str">
        <f>IFERROR(VLOOKUP(T293,'Listas Generales'!$B$4:$C$7,2,0),"-")</f>
        <v>Sin clasificar</v>
      </c>
      <c r="V293" s="247"/>
      <c r="W293" s="276"/>
      <c r="X293" s="277"/>
      <c r="Y293" s="277"/>
      <c r="Z293" s="277"/>
      <c r="AA293" s="277"/>
      <c r="AB293" s="278"/>
      <c r="AC293" s="287"/>
      <c r="AD293" s="282"/>
      <c r="AE293" s="282"/>
      <c r="AF293" s="282"/>
      <c r="AG293" s="282"/>
      <c r="AH293" s="285"/>
      <c r="AI293" s="312"/>
      <c r="AJ293" s="285"/>
      <c r="AK293" s="312"/>
      <c r="AL293" s="282"/>
      <c r="AM293" s="250"/>
      <c r="AN293" s="290" t="str">
        <f>IF(ISERROR(VLOOKUP(AL293,'Listas Ley Transparencia'!$H$3:$M$17,2,0)),"",VLOOKUP(AL293,'Listas Ley Transparencia'!$H$3:$M$17,2,0))</f>
        <v/>
      </c>
      <c r="AO293" s="291" t="str">
        <f>IF(ISERROR(VLOOKUP(AL293,'Listas Ley Transparencia'!$H$3:$M$17,3,0)),"",VLOOKUP(AL293,'Listas Ley Transparencia'!$H$3:$M$17,3,0))</f>
        <v/>
      </c>
      <c r="AP293" s="291" t="str">
        <f>IF(ISERROR(VLOOKUP(AL293,'Listas Ley Transparencia'!$H$3:$M$17,4,0)),"",VLOOKUP(AL293,'Listas Ley Transparencia'!$H$3:$M$17,4,0))</f>
        <v/>
      </c>
      <c r="AQ293" s="292" t="str">
        <f>IF(ISERROR(VLOOKUP(AL293,'Listas Ley Transparencia'!$H$3:$M$17,6,0)),"",VLOOKUP(AL293,'Listas Ley Transparencia'!$H$3:$M$17,6,0))</f>
        <v/>
      </c>
      <c r="AR293" s="276"/>
      <c r="AS293" s="249"/>
      <c r="AT293" s="277"/>
      <c r="AU293" s="277"/>
      <c r="AV293" s="240"/>
      <c r="AW293" s="300"/>
      <c r="AX293" s="301"/>
      <c r="AY293" s="302"/>
      <c r="AZ293" s="302"/>
      <c r="BA293" s="303" t="str">
        <f t="shared" si="10"/>
        <v>No</v>
      </c>
    </row>
    <row r="294" spans="1:53" ht="93" customHeight="1">
      <c r="A294" s="241">
        <v>293</v>
      </c>
      <c r="B294" s="242"/>
      <c r="C294" s="242"/>
      <c r="D294" s="242"/>
      <c r="E294" s="243"/>
      <c r="F294" s="242"/>
      <c r="G294" s="242"/>
      <c r="H294" s="242"/>
      <c r="I294" s="252"/>
      <c r="J294" s="252"/>
      <c r="K294" s="245"/>
      <c r="L294" s="246"/>
      <c r="M294" s="267"/>
      <c r="N294" s="270"/>
      <c r="O294" s="269">
        <f>IFERROR(VLOOKUP(N294,'Listas Generales'!$B$25:$C$29,2,0),0)</f>
        <v>0</v>
      </c>
      <c r="P294" s="270"/>
      <c r="Q294" s="269">
        <f>IFERROR(VLOOKUP(P294,'Listas Generales'!$B$32:$C$36,2,0),0)</f>
        <v>0</v>
      </c>
      <c r="R294" s="270"/>
      <c r="S294" s="269">
        <f>IFERROR(VLOOKUP(R294,'Listas Generales'!$B$40:$C$44,2,0),0)</f>
        <v>0</v>
      </c>
      <c r="T294" s="271">
        <f t="shared" si="9"/>
        <v>0</v>
      </c>
      <c r="U294" s="270" t="str">
        <f>IFERROR(VLOOKUP(T294,'Listas Generales'!$B$4:$C$7,2,0),"-")</f>
        <v>Sin clasificar</v>
      </c>
      <c r="V294" s="247"/>
      <c r="W294" s="276"/>
      <c r="X294" s="277"/>
      <c r="Y294" s="277"/>
      <c r="Z294" s="277"/>
      <c r="AA294" s="277"/>
      <c r="AB294" s="278"/>
      <c r="AC294" s="287"/>
      <c r="AD294" s="282"/>
      <c r="AE294" s="282"/>
      <c r="AF294" s="282"/>
      <c r="AG294" s="282"/>
      <c r="AH294" s="285"/>
      <c r="AI294" s="312"/>
      <c r="AJ294" s="285"/>
      <c r="AK294" s="312"/>
      <c r="AL294" s="282"/>
      <c r="AM294" s="250"/>
      <c r="AN294" s="290" t="str">
        <f>IF(ISERROR(VLOOKUP(AL294,'Listas Ley Transparencia'!$H$3:$M$17,2,0)),"",VLOOKUP(AL294,'Listas Ley Transparencia'!$H$3:$M$17,2,0))</f>
        <v/>
      </c>
      <c r="AO294" s="291" t="str">
        <f>IF(ISERROR(VLOOKUP(AL294,'Listas Ley Transparencia'!$H$3:$M$17,3,0)),"",VLOOKUP(AL294,'Listas Ley Transparencia'!$H$3:$M$17,3,0))</f>
        <v/>
      </c>
      <c r="AP294" s="291" t="str">
        <f>IF(ISERROR(VLOOKUP(AL294,'Listas Ley Transparencia'!$H$3:$M$17,4,0)),"",VLOOKUP(AL294,'Listas Ley Transparencia'!$H$3:$M$17,4,0))</f>
        <v/>
      </c>
      <c r="AQ294" s="292" t="str">
        <f>IF(ISERROR(VLOOKUP(AL294,'Listas Ley Transparencia'!$H$3:$M$17,6,0)),"",VLOOKUP(AL294,'Listas Ley Transparencia'!$H$3:$M$17,6,0))</f>
        <v/>
      </c>
      <c r="AR294" s="276"/>
      <c r="AS294" s="249"/>
      <c r="AT294" s="277"/>
      <c r="AU294" s="277"/>
      <c r="AV294" s="240"/>
      <c r="AW294" s="300"/>
      <c r="AX294" s="301"/>
      <c r="AY294" s="302"/>
      <c r="AZ294" s="302"/>
      <c r="BA294" s="303" t="str">
        <f t="shared" si="10"/>
        <v>No</v>
      </c>
    </row>
    <row r="295" spans="1:53" ht="93" customHeight="1">
      <c r="A295" s="241">
        <v>294</v>
      </c>
      <c r="B295" s="242"/>
      <c r="C295" s="242"/>
      <c r="D295" s="242"/>
      <c r="E295" s="243"/>
      <c r="F295" s="242"/>
      <c r="G295" s="242"/>
      <c r="H295" s="242"/>
      <c r="I295" s="252"/>
      <c r="J295" s="252"/>
      <c r="K295" s="245"/>
      <c r="L295" s="246"/>
      <c r="M295" s="267"/>
      <c r="N295" s="270"/>
      <c r="O295" s="269">
        <f>IFERROR(VLOOKUP(N295,'Listas Generales'!$B$25:$C$29,2,0),0)</f>
        <v>0</v>
      </c>
      <c r="P295" s="270"/>
      <c r="Q295" s="269">
        <f>IFERROR(VLOOKUP(P295,'Listas Generales'!$B$32:$C$36,2,0),0)</f>
        <v>0</v>
      </c>
      <c r="R295" s="270"/>
      <c r="S295" s="269">
        <f>IFERROR(VLOOKUP(R295,'Listas Generales'!$B$40:$C$44,2,0),0)</f>
        <v>0</v>
      </c>
      <c r="T295" s="271">
        <f t="shared" si="9"/>
        <v>0</v>
      </c>
      <c r="U295" s="270" t="str">
        <f>IFERROR(VLOOKUP(T295,'Listas Generales'!$B$4:$C$7,2,0),"-")</f>
        <v>Sin clasificar</v>
      </c>
      <c r="V295" s="247"/>
      <c r="W295" s="276"/>
      <c r="X295" s="277"/>
      <c r="Y295" s="277"/>
      <c r="Z295" s="277"/>
      <c r="AA295" s="277"/>
      <c r="AB295" s="278"/>
      <c r="AC295" s="287"/>
      <c r="AD295" s="282"/>
      <c r="AE295" s="282"/>
      <c r="AF295" s="282"/>
      <c r="AG295" s="282"/>
      <c r="AH295" s="285"/>
      <c r="AI295" s="312"/>
      <c r="AJ295" s="285"/>
      <c r="AK295" s="312"/>
      <c r="AL295" s="282"/>
      <c r="AM295" s="250"/>
      <c r="AN295" s="290" t="str">
        <f>IF(ISERROR(VLOOKUP(AL295,'Listas Ley Transparencia'!$H$3:$M$17,2,0)),"",VLOOKUP(AL295,'Listas Ley Transparencia'!$H$3:$M$17,2,0))</f>
        <v/>
      </c>
      <c r="AO295" s="291" t="str">
        <f>IF(ISERROR(VLOOKUP(AL295,'Listas Ley Transparencia'!$H$3:$M$17,3,0)),"",VLOOKUP(AL295,'Listas Ley Transparencia'!$H$3:$M$17,3,0))</f>
        <v/>
      </c>
      <c r="AP295" s="291" t="str">
        <f>IF(ISERROR(VLOOKUP(AL295,'Listas Ley Transparencia'!$H$3:$M$17,4,0)),"",VLOOKUP(AL295,'Listas Ley Transparencia'!$H$3:$M$17,4,0))</f>
        <v/>
      </c>
      <c r="AQ295" s="292" t="str">
        <f>IF(ISERROR(VLOOKUP(AL295,'Listas Ley Transparencia'!$H$3:$M$17,6,0)),"",VLOOKUP(AL295,'Listas Ley Transparencia'!$H$3:$M$17,6,0))</f>
        <v/>
      </c>
      <c r="AR295" s="276"/>
      <c r="AS295" s="249"/>
      <c r="AT295" s="277"/>
      <c r="AU295" s="277"/>
      <c r="AV295" s="240"/>
      <c r="AW295" s="300"/>
      <c r="AX295" s="301"/>
      <c r="AY295" s="302"/>
      <c r="AZ295" s="302"/>
      <c r="BA295" s="303" t="str">
        <f t="shared" si="10"/>
        <v>No</v>
      </c>
    </row>
    <row r="296" spans="1:53" ht="93" customHeight="1">
      <c r="A296" s="241">
        <v>295</v>
      </c>
      <c r="B296" s="242"/>
      <c r="C296" s="242"/>
      <c r="D296" s="242"/>
      <c r="E296" s="243"/>
      <c r="F296" s="242"/>
      <c r="G296" s="242"/>
      <c r="H296" s="242"/>
      <c r="I296" s="252"/>
      <c r="J296" s="252"/>
      <c r="K296" s="245"/>
      <c r="L296" s="246"/>
      <c r="M296" s="267"/>
      <c r="N296" s="270"/>
      <c r="O296" s="269">
        <f>IFERROR(VLOOKUP(N296,'Listas Generales'!$B$25:$C$29,2,0),0)</f>
        <v>0</v>
      </c>
      <c r="P296" s="270"/>
      <c r="Q296" s="269">
        <f>IFERROR(VLOOKUP(P296,'Listas Generales'!$B$32:$C$36,2,0),0)</f>
        <v>0</v>
      </c>
      <c r="R296" s="270"/>
      <c r="S296" s="269">
        <f>IFERROR(VLOOKUP(R296,'Listas Generales'!$B$40:$C$44,2,0),0)</f>
        <v>0</v>
      </c>
      <c r="T296" s="271">
        <f t="shared" si="9"/>
        <v>0</v>
      </c>
      <c r="U296" s="270" t="str">
        <f>IFERROR(VLOOKUP(T296,'Listas Generales'!$B$4:$C$7,2,0),"-")</f>
        <v>Sin clasificar</v>
      </c>
      <c r="V296" s="247"/>
      <c r="W296" s="276"/>
      <c r="X296" s="277"/>
      <c r="Y296" s="277"/>
      <c r="Z296" s="277"/>
      <c r="AA296" s="277"/>
      <c r="AB296" s="278"/>
      <c r="AC296" s="287"/>
      <c r="AD296" s="282"/>
      <c r="AE296" s="282"/>
      <c r="AF296" s="282"/>
      <c r="AG296" s="282"/>
      <c r="AH296" s="285"/>
      <c r="AI296" s="312"/>
      <c r="AJ296" s="285"/>
      <c r="AK296" s="312"/>
      <c r="AL296" s="282"/>
      <c r="AM296" s="250"/>
      <c r="AN296" s="290" t="str">
        <f>IF(ISERROR(VLOOKUP(AL296,'Listas Ley Transparencia'!$H$3:$M$17,2,0)),"",VLOOKUP(AL296,'Listas Ley Transparencia'!$H$3:$M$17,2,0))</f>
        <v/>
      </c>
      <c r="AO296" s="291" t="str">
        <f>IF(ISERROR(VLOOKUP(AL296,'Listas Ley Transparencia'!$H$3:$M$17,3,0)),"",VLOOKUP(AL296,'Listas Ley Transparencia'!$H$3:$M$17,3,0))</f>
        <v/>
      </c>
      <c r="AP296" s="291" t="str">
        <f>IF(ISERROR(VLOOKUP(AL296,'Listas Ley Transparencia'!$H$3:$M$17,4,0)),"",VLOOKUP(AL296,'Listas Ley Transparencia'!$H$3:$M$17,4,0))</f>
        <v/>
      </c>
      <c r="AQ296" s="292" t="str">
        <f>IF(ISERROR(VLOOKUP(AL296,'Listas Ley Transparencia'!$H$3:$M$17,6,0)),"",VLOOKUP(AL296,'Listas Ley Transparencia'!$H$3:$M$17,6,0))</f>
        <v/>
      </c>
      <c r="AR296" s="276"/>
      <c r="AS296" s="249"/>
      <c r="AT296" s="277"/>
      <c r="AU296" s="277"/>
      <c r="AV296" s="240"/>
      <c r="AW296" s="300"/>
      <c r="AX296" s="301"/>
      <c r="AY296" s="302"/>
      <c r="AZ296" s="302"/>
      <c r="BA296" s="303" t="str">
        <f t="shared" si="10"/>
        <v>No</v>
      </c>
    </row>
    <row r="297" spans="1:53" ht="93" customHeight="1">
      <c r="A297" s="241">
        <v>296</v>
      </c>
      <c r="B297" s="242"/>
      <c r="C297" s="242"/>
      <c r="D297" s="242"/>
      <c r="E297" s="243"/>
      <c r="F297" s="242"/>
      <c r="G297" s="242"/>
      <c r="H297" s="242"/>
      <c r="I297" s="252"/>
      <c r="J297" s="252"/>
      <c r="K297" s="245"/>
      <c r="L297" s="246"/>
      <c r="M297" s="267"/>
      <c r="N297" s="270"/>
      <c r="O297" s="269">
        <f>IFERROR(VLOOKUP(N297,'Listas Generales'!$B$25:$C$29,2,0),0)</f>
        <v>0</v>
      </c>
      <c r="P297" s="270"/>
      <c r="Q297" s="269">
        <f>IFERROR(VLOOKUP(P297,'Listas Generales'!$B$32:$C$36,2,0),0)</f>
        <v>0</v>
      </c>
      <c r="R297" s="270"/>
      <c r="S297" s="269">
        <f>IFERROR(VLOOKUP(R297,'Listas Generales'!$B$40:$C$44,2,0),0)</f>
        <v>0</v>
      </c>
      <c r="T297" s="271">
        <f t="shared" si="9"/>
        <v>0</v>
      </c>
      <c r="U297" s="270" t="str">
        <f>IFERROR(VLOOKUP(T297,'Listas Generales'!$B$4:$C$7,2,0),"-")</f>
        <v>Sin clasificar</v>
      </c>
      <c r="V297" s="247"/>
      <c r="W297" s="276"/>
      <c r="X297" s="277"/>
      <c r="Y297" s="277"/>
      <c r="Z297" s="277"/>
      <c r="AA297" s="277"/>
      <c r="AB297" s="278"/>
      <c r="AC297" s="287"/>
      <c r="AD297" s="282"/>
      <c r="AE297" s="282"/>
      <c r="AF297" s="282"/>
      <c r="AG297" s="282"/>
      <c r="AH297" s="285"/>
      <c r="AI297" s="312"/>
      <c r="AJ297" s="285"/>
      <c r="AK297" s="312"/>
      <c r="AL297" s="282"/>
      <c r="AM297" s="250"/>
      <c r="AN297" s="290" t="str">
        <f>IF(ISERROR(VLOOKUP(AL297,'Listas Ley Transparencia'!$H$3:$M$17,2,0)),"",VLOOKUP(AL297,'Listas Ley Transparencia'!$H$3:$M$17,2,0))</f>
        <v/>
      </c>
      <c r="AO297" s="291" t="str">
        <f>IF(ISERROR(VLOOKUP(AL297,'Listas Ley Transparencia'!$H$3:$M$17,3,0)),"",VLOOKUP(AL297,'Listas Ley Transparencia'!$H$3:$M$17,3,0))</f>
        <v/>
      </c>
      <c r="AP297" s="291" t="str">
        <f>IF(ISERROR(VLOOKUP(AL297,'Listas Ley Transparencia'!$H$3:$M$17,4,0)),"",VLOOKUP(AL297,'Listas Ley Transparencia'!$H$3:$M$17,4,0))</f>
        <v/>
      </c>
      <c r="AQ297" s="292" t="str">
        <f>IF(ISERROR(VLOOKUP(AL297,'Listas Ley Transparencia'!$H$3:$M$17,6,0)),"",VLOOKUP(AL297,'Listas Ley Transparencia'!$H$3:$M$17,6,0))</f>
        <v/>
      </c>
      <c r="AR297" s="276"/>
      <c r="AS297" s="249"/>
      <c r="AT297" s="277"/>
      <c r="AU297" s="277"/>
      <c r="AV297" s="240"/>
      <c r="AW297" s="300"/>
      <c r="AX297" s="301"/>
      <c r="AY297" s="302"/>
      <c r="AZ297" s="302"/>
      <c r="BA297" s="303" t="str">
        <f t="shared" si="10"/>
        <v>No</v>
      </c>
    </row>
    <row r="298" spans="1:53" ht="93" customHeight="1">
      <c r="A298" s="241">
        <v>297</v>
      </c>
      <c r="B298" s="242"/>
      <c r="C298" s="242"/>
      <c r="D298" s="242"/>
      <c r="E298" s="243"/>
      <c r="F298" s="242"/>
      <c r="G298" s="242"/>
      <c r="H298" s="242"/>
      <c r="I298" s="252"/>
      <c r="J298" s="252"/>
      <c r="K298" s="245"/>
      <c r="L298" s="246"/>
      <c r="M298" s="267"/>
      <c r="N298" s="270"/>
      <c r="O298" s="269">
        <f>IFERROR(VLOOKUP(N298,'Listas Generales'!$B$25:$C$29,2,0),0)</f>
        <v>0</v>
      </c>
      <c r="P298" s="270"/>
      <c r="Q298" s="269">
        <f>IFERROR(VLOOKUP(P298,'Listas Generales'!$B$32:$C$36,2,0),0)</f>
        <v>0</v>
      </c>
      <c r="R298" s="270"/>
      <c r="S298" s="269">
        <f>IFERROR(VLOOKUP(R298,'Listas Generales'!$B$40:$C$44,2,0),0)</f>
        <v>0</v>
      </c>
      <c r="T298" s="271">
        <f t="shared" si="9"/>
        <v>0</v>
      </c>
      <c r="U298" s="270" t="str">
        <f>IFERROR(VLOOKUP(T298,'Listas Generales'!$B$4:$C$7,2,0),"-")</f>
        <v>Sin clasificar</v>
      </c>
      <c r="V298" s="247"/>
      <c r="W298" s="276"/>
      <c r="X298" s="277"/>
      <c r="Y298" s="277"/>
      <c r="Z298" s="277"/>
      <c r="AA298" s="277"/>
      <c r="AB298" s="278"/>
      <c r="AC298" s="287"/>
      <c r="AD298" s="282"/>
      <c r="AE298" s="282"/>
      <c r="AF298" s="282"/>
      <c r="AG298" s="282"/>
      <c r="AH298" s="285"/>
      <c r="AI298" s="312"/>
      <c r="AJ298" s="285"/>
      <c r="AK298" s="312"/>
      <c r="AL298" s="282"/>
      <c r="AM298" s="250"/>
      <c r="AN298" s="290" t="str">
        <f>IF(ISERROR(VLOOKUP(AL298,'Listas Ley Transparencia'!$H$3:$M$17,2,0)),"",VLOOKUP(AL298,'Listas Ley Transparencia'!$H$3:$M$17,2,0))</f>
        <v/>
      </c>
      <c r="AO298" s="291" t="str">
        <f>IF(ISERROR(VLOOKUP(AL298,'Listas Ley Transparencia'!$H$3:$M$17,3,0)),"",VLOOKUP(AL298,'Listas Ley Transparencia'!$H$3:$M$17,3,0))</f>
        <v/>
      </c>
      <c r="AP298" s="291" t="str">
        <f>IF(ISERROR(VLOOKUP(AL298,'Listas Ley Transparencia'!$H$3:$M$17,4,0)),"",VLOOKUP(AL298,'Listas Ley Transparencia'!$H$3:$M$17,4,0))</f>
        <v/>
      </c>
      <c r="AQ298" s="292" t="str">
        <f>IF(ISERROR(VLOOKUP(AL298,'Listas Ley Transparencia'!$H$3:$M$17,6,0)),"",VLOOKUP(AL298,'Listas Ley Transparencia'!$H$3:$M$17,6,0))</f>
        <v/>
      </c>
      <c r="AR298" s="276"/>
      <c r="AS298" s="249"/>
      <c r="AT298" s="277"/>
      <c r="AU298" s="277"/>
      <c r="AV298" s="240"/>
      <c r="AW298" s="300"/>
      <c r="AX298" s="301"/>
      <c r="AY298" s="302"/>
      <c r="AZ298" s="302"/>
      <c r="BA298" s="303" t="str">
        <f t="shared" si="10"/>
        <v>No</v>
      </c>
    </row>
    <row r="299" spans="1:53" ht="93" customHeight="1">
      <c r="A299" s="241">
        <v>298</v>
      </c>
      <c r="B299" s="242"/>
      <c r="C299" s="242"/>
      <c r="D299" s="242"/>
      <c r="E299" s="243"/>
      <c r="F299" s="242"/>
      <c r="G299" s="242"/>
      <c r="H299" s="242"/>
      <c r="I299" s="252"/>
      <c r="J299" s="252"/>
      <c r="K299" s="245"/>
      <c r="L299" s="246"/>
      <c r="M299" s="267"/>
      <c r="N299" s="270"/>
      <c r="O299" s="269">
        <f>IFERROR(VLOOKUP(N299,'Listas Generales'!$B$25:$C$29,2,0),0)</f>
        <v>0</v>
      </c>
      <c r="P299" s="270"/>
      <c r="Q299" s="269">
        <f>IFERROR(VLOOKUP(P299,'Listas Generales'!$B$32:$C$36,2,0),0)</f>
        <v>0</v>
      </c>
      <c r="R299" s="270"/>
      <c r="S299" s="269">
        <f>IFERROR(VLOOKUP(R299,'Listas Generales'!$B$40:$C$44,2,0),0)</f>
        <v>0</v>
      </c>
      <c r="T299" s="271">
        <f t="shared" si="9"/>
        <v>0</v>
      </c>
      <c r="U299" s="270" t="str">
        <f>IFERROR(VLOOKUP(T299,'Listas Generales'!$B$4:$C$7,2,0),"-")</f>
        <v>Sin clasificar</v>
      </c>
      <c r="V299" s="247"/>
      <c r="W299" s="276"/>
      <c r="X299" s="277"/>
      <c r="Y299" s="277"/>
      <c r="Z299" s="277"/>
      <c r="AA299" s="277"/>
      <c r="AB299" s="278"/>
      <c r="AC299" s="287"/>
      <c r="AD299" s="282"/>
      <c r="AE299" s="282"/>
      <c r="AF299" s="282"/>
      <c r="AG299" s="282"/>
      <c r="AH299" s="285"/>
      <c r="AI299" s="312"/>
      <c r="AJ299" s="285"/>
      <c r="AK299" s="312"/>
      <c r="AL299" s="282"/>
      <c r="AM299" s="250"/>
      <c r="AN299" s="290" t="str">
        <f>IF(ISERROR(VLOOKUP(AL299,'Listas Ley Transparencia'!$H$3:$M$17,2,0)),"",VLOOKUP(AL299,'Listas Ley Transparencia'!$H$3:$M$17,2,0))</f>
        <v/>
      </c>
      <c r="AO299" s="291" t="str">
        <f>IF(ISERROR(VLOOKUP(AL299,'Listas Ley Transparencia'!$H$3:$M$17,3,0)),"",VLOOKUP(AL299,'Listas Ley Transparencia'!$H$3:$M$17,3,0))</f>
        <v/>
      </c>
      <c r="AP299" s="291" t="str">
        <f>IF(ISERROR(VLOOKUP(AL299,'Listas Ley Transparencia'!$H$3:$M$17,4,0)),"",VLOOKUP(AL299,'Listas Ley Transparencia'!$H$3:$M$17,4,0))</f>
        <v/>
      </c>
      <c r="AQ299" s="292" t="str">
        <f>IF(ISERROR(VLOOKUP(AL299,'Listas Ley Transparencia'!$H$3:$M$17,6,0)),"",VLOOKUP(AL299,'Listas Ley Transparencia'!$H$3:$M$17,6,0))</f>
        <v/>
      </c>
      <c r="AR299" s="276"/>
      <c r="AS299" s="249"/>
      <c r="AT299" s="277"/>
      <c r="AU299" s="277"/>
      <c r="AV299" s="240"/>
      <c r="AW299" s="300"/>
      <c r="AX299" s="301"/>
      <c r="AY299" s="302"/>
      <c r="AZ299" s="302"/>
      <c r="BA299" s="303" t="str">
        <f t="shared" si="10"/>
        <v>No</v>
      </c>
    </row>
    <row r="300" spans="1:53" ht="93" customHeight="1" thickBot="1">
      <c r="A300" s="257">
        <v>299</v>
      </c>
      <c r="B300" s="257"/>
      <c r="C300" s="257"/>
      <c r="D300" s="257"/>
      <c r="E300" s="258"/>
      <c r="F300" s="257"/>
      <c r="G300" s="257"/>
      <c r="H300" s="257"/>
      <c r="I300" s="259"/>
      <c r="J300" s="259"/>
      <c r="K300" s="260"/>
      <c r="L300" s="261"/>
      <c r="M300" s="272"/>
      <c r="N300" s="273"/>
      <c r="O300" s="274">
        <f>IFERROR(VLOOKUP(N300,'Listas Generales'!$B$25:$C$29,2,0),0)</f>
        <v>0</v>
      </c>
      <c r="P300" s="273"/>
      <c r="Q300" s="274">
        <f>IFERROR(VLOOKUP(P300,'Listas Generales'!$B$32:$C$36,2,0),0)</f>
        <v>0</v>
      </c>
      <c r="R300" s="273"/>
      <c r="S300" s="274">
        <f>IFERROR(VLOOKUP(R300,'Listas Generales'!$B$40:$C$44,2,0),0)</f>
        <v>0</v>
      </c>
      <c r="T300" s="275">
        <f t="shared" si="9"/>
        <v>0</v>
      </c>
      <c r="U300" s="273" t="str">
        <f>IFERROR(VLOOKUP(T300,'Listas Generales'!$B$4:$C$7,2,0),"-")</f>
        <v>Sin clasificar</v>
      </c>
      <c r="V300" s="262"/>
      <c r="W300" s="279"/>
      <c r="X300" s="280"/>
      <c r="Y300" s="280"/>
      <c r="Z300" s="280"/>
      <c r="AA300" s="280"/>
      <c r="AB300" s="281"/>
      <c r="AC300" s="288"/>
      <c r="AD300" s="289"/>
      <c r="AE300" s="289"/>
      <c r="AF300" s="289"/>
      <c r="AG300" s="289"/>
      <c r="AH300" s="289"/>
      <c r="AI300" s="313"/>
      <c r="AJ300" s="289"/>
      <c r="AK300" s="313"/>
      <c r="AL300" s="289"/>
      <c r="AM300" s="265"/>
      <c r="AN300" s="293" t="str">
        <f>IF(ISERROR(VLOOKUP(AL300,'Listas Ley Transparencia'!$H$3:$M$17,2,0)),"",VLOOKUP(AL300,'Listas Ley Transparencia'!$H$3:$M$17,2,0))</f>
        <v/>
      </c>
      <c r="AO300" s="294" t="str">
        <f>IF(ISERROR(VLOOKUP(AL300,'Listas Ley Transparencia'!$H$3:$M$17,3,0)),"",VLOOKUP(AL300,'Listas Ley Transparencia'!$H$3:$M$17,3,0))</f>
        <v/>
      </c>
      <c r="AP300" s="294" t="str">
        <f>IF(ISERROR(VLOOKUP(AL300,'Listas Ley Transparencia'!$H$3:$M$17,4,0)),"",VLOOKUP(AL300,'Listas Ley Transparencia'!$H$3:$M$17,4,0))</f>
        <v/>
      </c>
      <c r="AQ300" s="295" t="str">
        <f>IF(ISERROR(VLOOKUP(AL300,'Listas Ley Transparencia'!$H$3:$M$17,6,0)),"",VLOOKUP(AL300,'Listas Ley Transparencia'!$H$3:$M$17,6,0))</f>
        <v/>
      </c>
      <c r="AR300" s="279"/>
      <c r="AS300" s="263"/>
      <c r="AT300" s="280"/>
      <c r="AU300" s="280"/>
      <c r="AV300" s="264"/>
      <c r="AW300" s="304"/>
      <c r="AX300" s="305"/>
      <c r="AY300" s="306"/>
      <c r="AZ300" s="306"/>
      <c r="BA300" s="307" t="str">
        <f t="shared" si="10"/>
        <v>No</v>
      </c>
    </row>
    <row r="301" spans="1:53"/>
    <row r="302" spans="1:53"/>
    <row r="303" spans="1:53"/>
    <row r="304" spans="1:53"/>
    <row r="305"/>
    <row r="306"/>
    <row r="307"/>
  </sheetData>
  <sheetProtection algorithmName="SHA-512" hashValue="lD9soflbJ3cicp/mrFPD9rGonWnYyO8XLDso6HBgAAxpJebAldZ6N9ZfbRaRLsBKY21zXw3XpspuAxkJ6bqmBQ==" saltValue="a+YOFI+HxgtTU8ECEeVqhw==" spinCount="100000" sheet="1" objects="1" scenarios="1"/>
  <protectedRanges>
    <protectedRange sqref="AX7:AZ300" name="icc"/>
    <protectedRange sqref="AW7:AW300" name="datoabierto"/>
    <protectedRange sqref="AS7 AF44:AL48 AC49:AL300 AC7:AL43" name="transpap1"/>
    <protectedRange sqref="V7:V300" name="valorap4"/>
    <protectedRange sqref="P7:P300" name="valorap2"/>
    <protectedRange sqref="D28 K18:L300" name="retendoc"/>
    <protectedRange sqref="E28:J28 D20:J27 B53:J300 D29:J43 F50:H52 B18:C52" name="Identificación"/>
    <protectedRange sqref="M7:N300" name="valorap1"/>
    <protectedRange sqref="R49:R300 R7:R43" name="valorap3"/>
    <protectedRange sqref="W7:AB300" name="datospersonales"/>
    <protectedRange sqref="AR7 AT7:AV7 AR49:AV300 AR44:AT48 AM7:AM300 AR8:AV43" name="transpap2"/>
    <protectedRange sqref="D44:J48 D49:E52 F49:J49 I50:J52" name="Identificación_5"/>
    <protectedRange sqref="R44:R48" name="valorap3_1"/>
    <protectedRange sqref="AC44:AE48" name="transpap1_1"/>
    <protectedRange sqref="AU44:AV48" name="transpap2_1"/>
    <protectedRange sqref="K11:L12" name="retendoc_10"/>
    <protectedRange sqref="F12:H12 C11:C12" name="Identificación_17"/>
    <protectedRange sqref="D12:E12 I12:J12 D11:J11" name="Identificación_5_2"/>
    <protectedRange sqref="B7:J7" name="Identificación_6_2"/>
    <protectedRange sqref="F8:J8 J9 C9:H9 B8:C8 B9:B16" name="Identificación_15_1"/>
    <protectedRange sqref="D8:E8" name="Identificación_3_1_1"/>
    <protectedRange sqref="I9" name="Identificación_8_1_1"/>
    <protectedRange sqref="C10 F10:J10" name="Identificación_16_1"/>
    <protectedRange sqref="D10:E10" name="Identificación_5_1_2"/>
    <protectedRange sqref="K7:L7" name="retendoc_7_2"/>
    <protectedRange sqref="K9:L9" name="retendoc_8_1"/>
    <protectedRange sqref="K8" name="retendoc_2_1_1"/>
    <protectedRange sqref="L8" name="Identificación_4_1_1"/>
    <protectedRange sqref="K10:L10" name="retendoc_9_1"/>
    <protectedRange sqref="K13:L14" name="retendoc_11"/>
    <protectedRange sqref="C13 F13:H13 C14:J14" name="Identificación_18"/>
    <protectedRange sqref="D13:E13 I13:J13" name="Identificación_5_3"/>
  </protectedRanges>
  <dataConsolidate/>
  <mergeCells count="8">
    <mergeCell ref="A1:D3"/>
    <mergeCell ref="E1:AZ3"/>
    <mergeCell ref="AX4:BA4"/>
    <mergeCell ref="K4:L4"/>
    <mergeCell ref="W4:AB4"/>
    <mergeCell ref="AC4:AV4"/>
    <mergeCell ref="A4:J4"/>
    <mergeCell ref="M4:V4"/>
  </mergeCells>
  <phoneticPr fontId="42" type="noConversion"/>
  <conditionalFormatting sqref="A5:L5">
    <cfRule type="duplicateValues" dxfId="24" priority="175"/>
  </conditionalFormatting>
  <conditionalFormatting sqref="N6:N300">
    <cfRule type="cellIs" dxfId="23" priority="68" operator="equal">
      <formula>"Sin clasificar"</formula>
    </cfRule>
  </conditionalFormatting>
  <conditionalFormatting sqref="P7:P300 R7:R300">
    <cfRule type="cellIs" dxfId="22" priority="162" operator="equal">
      <formula>"Bajo"</formula>
    </cfRule>
    <cfRule type="cellIs" dxfId="21" priority="163" operator="equal">
      <formula>"Medio"</formula>
    </cfRule>
    <cfRule type="cellIs" dxfId="20" priority="164" operator="equal">
      <formula>"Alto"</formula>
    </cfRule>
  </conditionalFormatting>
  <conditionalFormatting sqref="R6:R300 P6:P300">
    <cfRule type="cellIs" dxfId="19" priority="55" operator="equal">
      <formula>"Sin clasificar"</formula>
    </cfRule>
  </conditionalFormatting>
  <conditionalFormatting sqref="U6:U300">
    <cfRule type="cellIs" dxfId="18" priority="77" operator="equal">
      <formula>"Sin clasificar"</formula>
    </cfRule>
    <cfRule type="cellIs" dxfId="17" priority="78" operator="equal">
      <formula>"Bajo"</formula>
    </cfRule>
    <cfRule type="cellIs" dxfId="16" priority="79" operator="equal">
      <formula>"Medio"</formula>
    </cfRule>
    <cfRule type="cellIs" dxfId="15" priority="80" operator="equal">
      <formula>"Alto"</formula>
    </cfRule>
  </conditionalFormatting>
  <conditionalFormatting sqref="X7:AB300">
    <cfRule type="expression" dxfId="14" priority="45">
      <formula>IF($W7&lt;&gt;"Si",1,0)</formula>
    </cfRule>
  </conditionalFormatting>
  <conditionalFormatting sqref="AC11 AL11:AM15 AR11:AW15 AC12:AH13 AJ12:AJ16 AC14:AE14 AG14:AG15 AF14:AF16 AH14:AH16 AC15 AE15 AD15:AD16 AR16 AT16 AV16:AW16">
    <cfRule type="expression" dxfId="13" priority="177">
      <formula>IF(AND($M12&lt;&gt;"Datos / Información",$M12&lt;&gt;"Bases de datos"),1,0)</formula>
    </cfRule>
  </conditionalFormatting>
  <conditionalFormatting sqref="AC16 AE16 AG16 AL16:AM16 AS16 AU16">
    <cfRule type="expression" dxfId="12" priority="178">
      <formula>IF(AND(#REF!&lt;&gt;"Datos / Información",#REF!&lt;&gt;"Bases de datos"),1,0)</formula>
    </cfRule>
  </conditionalFormatting>
  <conditionalFormatting sqref="AC7:AH10 AL7:AM10 AR7:AW10 AJ7:AJ11 AD11:AH11 AC17:AH300 AJ17:AJ300 AL17:AM300 AR17:AW300">
    <cfRule type="expression" dxfId="11" priority="1">
      <formula>IF(AND($M7&lt;&gt;"Datos / Información",$M7&lt;&gt;"Bases de datos"),1,0)</formula>
    </cfRule>
  </conditionalFormatting>
  <conditionalFormatting sqref="AI7:AI300 AK7:AK300">
    <cfRule type="expression" dxfId="10" priority="40">
      <formula>IF(AH7&lt;&gt;"Definido manualmente",1,0)</formula>
    </cfRule>
  </conditionalFormatting>
  <conditionalFormatting sqref="BA7:BA300">
    <cfRule type="cellIs" dxfId="9" priority="88" operator="equal">
      <formula>"No"</formula>
    </cfRule>
  </conditionalFormatting>
  <dataValidations count="9">
    <dataValidation type="list" allowBlank="1" showInputMessage="1" showErrorMessage="1" sqref="N7:N300" xr:uid="{00000000-0002-0000-0100-000002000000}">
      <formula1>lst_confidencialidad</formula1>
    </dataValidation>
    <dataValidation type="list" allowBlank="1" showInputMessage="1" showErrorMessage="1" sqref="P7:P300" xr:uid="{00000000-0002-0000-0100-000003000000}">
      <formula1>lst_integridad</formula1>
    </dataValidation>
    <dataValidation type="list" allowBlank="1" showInputMessage="1" showErrorMessage="1" sqref="R7:R300" xr:uid="{00000000-0002-0000-0100-000004000000}">
      <formula1>lst_disponibilidad</formula1>
    </dataValidation>
    <dataValidation type="list" allowBlank="1" showInputMessage="1" showErrorMessage="1" sqref="AE7:AE300" xr:uid="{00000000-0002-0000-0100-000008000000}">
      <formula1>lst_formato</formula1>
    </dataValidation>
    <dataValidation type="list" allowBlank="1" showInputMessage="1" showErrorMessage="1" sqref="AL7:AL300" xr:uid="{00000000-0002-0000-0100-00000C000000}">
      <formula1>lst_condleg</formula1>
    </dataValidation>
    <dataValidation type="list" allowBlank="1" showInputMessage="1" showErrorMessage="1" sqref="AR7:AR300" xr:uid="{00000000-0002-0000-0100-00000D000000}">
      <formula1>lst_clasoreserinfo</formula1>
    </dataValidation>
    <dataValidation type="list" allowBlank="1" showInputMessage="1" showErrorMessage="1" sqref="AT7:AT300" xr:uid="{00000000-0002-0000-0100-00000E000000}">
      <formula1>lst_frecuencia</formula1>
    </dataValidation>
    <dataValidation type="list" allowBlank="1" showInputMessage="1" showErrorMessage="1" sqref="AX7:AZ300" xr:uid="{00000000-0002-0000-0100-000010000000}">
      <formula1>lst_datosabiertos</formula1>
    </dataValidation>
    <dataValidation type="list" allowBlank="1" showInputMessage="1" showErrorMessage="1" sqref="M7:M300" xr:uid="{00000000-0002-0000-0100-000001000000}">
      <formula1>lst_tipoactivos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69" operator="containsText" id="{E89A6856-6B85-4D1A-928F-602AC2BBB2AB}">
            <xm:f>NOT(ISERROR(SEARCH("Baja",N6)))</xm:f>
            <xm:f>"Baja"</xm:f>
            <x14:dxf>
              <font>
                <color auto="1"/>
              </font>
              <fill>
                <patternFill patternType="lightDown">
                  <fgColor theme="0" tint="-0.24994659260841701"/>
                  <bgColor rgb="FF92D050"/>
                </patternFill>
              </fill>
            </x14:dxf>
          </x14:cfRule>
          <x14:cfRule type="containsText" priority="70" operator="containsText" id="{E118C2F2-CFA3-432D-8CDA-053512E7C92D}">
            <xm:f>NOT(ISERROR(SEARCH("Medio",N6)))</xm:f>
            <xm:f>"Medio"</xm:f>
            <x14:dxf>
              <fill>
                <patternFill patternType="lightDown">
                  <fgColor rgb="FFFFFF99"/>
                  <bgColor rgb="FFFFFF00"/>
                </patternFill>
              </fill>
            </x14:dxf>
          </x14:cfRule>
          <x14:cfRule type="containsText" priority="71" operator="containsText" id="{A17D8985-35A1-45F7-8E50-477BD3A01F1C}">
            <xm:f>NOT(ISERROR(SEARCH("Alta",N6)))</xm:f>
            <xm:f>"Alta"</xm:f>
            <x14:dxf>
              <font>
                <color theme="0"/>
              </font>
              <fill>
                <patternFill patternType="lightUp">
                  <fgColor theme="1" tint="0.499984740745262"/>
                  <bgColor rgb="FFC00000"/>
                </patternFill>
              </fill>
            </x14:dxf>
          </x14:cfRule>
          <xm:sqref>N6:N300</xm:sqref>
        </x14:conditionalFormatting>
        <x14:conditionalFormatting xmlns:xm="http://schemas.microsoft.com/office/excel/2006/main">
          <x14:cfRule type="containsText" priority="56" operator="containsText" id="{7A3C90BE-7641-45B2-8BBD-64BD9DB225E2}">
            <xm:f>NOT(ISERROR(SEARCH("Baja",P6)))</xm:f>
            <xm:f>"Baja"</xm:f>
            <x14:dxf>
              <font>
                <color auto="1"/>
              </font>
              <fill>
                <patternFill patternType="lightDown">
                  <fgColor theme="0" tint="-0.24994659260841701"/>
                  <bgColor rgb="FF92D050"/>
                </patternFill>
              </fill>
            </x14:dxf>
          </x14:cfRule>
          <x14:cfRule type="containsText" priority="57" operator="containsText" id="{83D6D407-CC5F-45F4-ADA0-E503B8F69095}">
            <xm:f>NOT(ISERROR(SEARCH("Medio",P6)))</xm:f>
            <xm:f>"Medio"</xm:f>
            <x14:dxf>
              <fill>
                <patternFill patternType="lightDown">
                  <fgColor rgb="FFFFFF99"/>
                  <bgColor rgb="FFFFFF00"/>
                </patternFill>
              </fill>
            </x14:dxf>
          </x14:cfRule>
          <x14:cfRule type="containsText" priority="58" operator="containsText" id="{4199AEE9-4B1D-4FC6-A50B-C52FA929BC78}">
            <xm:f>NOT(ISERROR(SEARCH("Alta",P6)))</xm:f>
            <xm:f>"Alta"</xm:f>
            <x14:dxf>
              <font>
                <color theme="0"/>
              </font>
              <fill>
                <patternFill patternType="lightUp">
                  <fgColor theme="1" tint="0.499984740745262"/>
                  <bgColor rgb="FFC00000"/>
                </patternFill>
              </fill>
            </x14:dxf>
          </x14:cfRule>
          <xm:sqref>P6</xm:sqref>
        </x14:conditionalFormatting>
        <x14:conditionalFormatting xmlns:xm="http://schemas.microsoft.com/office/excel/2006/main">
          <x14:cfRule type="containsText" priority="52" operator="containsText" id="{7490973A-B945-44BF-B6A9-8E11E2EEAC14}">
            <xm:f>NOT(ISERROR(SEARCH("Baja",R6)))</xm:f>
            <xm:f>"Baja"</xm:f>
            <x14:dxf>
              <font>
                <color auto="1"/>
              </font>
              <fill>
                <patternFill patternType="lightDown">
                  <fgColor theme="0" tint="-0.24994659260841701"/>
                  <bgColor rgb="FF92D050"/>
                </patternFill>
              </fill>
            </x14:dxf>
          </x14:cfRule>
          <x14:cfRule type="containsText" priority="53" operator="containsText" id="{BB60146A-8CDF-4E54-BC15-81D136D42622}">
            <xm:f>NOT(ISERROR(SEARCH("Medio",R6)))</xm:f>
            <xm:f>"Medio"</xm:f>
            <x14:dxf>
              <fill>
                <patternFill patternType="lightDown">
                  <fgColor rgb="FFFFFF99"/>
                  <bgColor rgb="FFFFFF00"/>
                </patternFill>
              </fill>
            </x14:dxf>
          </x14:cfRule>
          <x14:cfRule type="containsText" priority="54" operator="containsText" id="{46C69464-868F-4E74-B25F-23138C795C2A}">
            <xm:f>NOT(ISERROR(SEARCH("Alta",R6)))</xm:f>
            <xm:f>"Alta"</xm:f>
            <x14:dxf>
              <font>
                <color theme="0"/>
              </font>
              <fill>
                <patternFill patternType="lightUp">
                  <fgColor theme="1" tint="0.499984740745262"/>
                  <bgColor rgb="FFC00000"/>
                </patternFill>
              </fill>
            </x14:dxf>
          </x14:cfRule>
          <xm:sqref>R6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F000000}">
          <x14:formula1>
            <xm:f>'Listas Ley Transparencia'!$O$3:$O$10</xm:f>
          </x14:formula1>
          <xm:sqref>AU7:AU300</xm:sqref>
        </x14:dataValidation>
        <x14:dataValidation type="list" allowBlank="1" showInputMessage="1" showErrorMessage="1" xr:uid="{00000000-0002-0000-0100-000005000000}">
          <x14:formula1>
            <xm:f>'Listas Generales'!$E$25:$E$27</xm:f>
          </x14:formula1>
          <xm:sqref>W7:W300</xm:sqref>
        </x14:dataValidation>
        <x14:dataValidation type="list" allowBlank="1" showInputMessage="1" showErrorMessage="1" xr:uid="{00000000-0002-0000-0100-000006000000}">
          <x14:formula1>
            <xm:f>'Listas Ley Transparencia'!$B$3:$B$7</xm:f>
          </x14:formula1>
          <xm:sqref>AC7:AC300</xm:sqref>
        </x14:dataValidation>
        <x14:dataValidation type="list" allowBlank="1" showInputMessage="1" showErrorMessage="1" xr:uid="{00000000-0002-0000-0100-000007000000}">
          <x14:formula1>
            <xm:f>'Listas Ley Transparencia'!$C$3:$C$8</xm:f>
          </x14:formula1>
          <xm:sqref>AD7:AD300</xm:sqref>
        </x14:dataValidation>
        <x14:dataValidation type="list" allowBlank="1" showInputMessage="1" showErrorMessage="1" xr:uid="{00000000-0002-0000-0100-000009000000}">
          <x14:formula1>
            <xm:f>'Listas Ley Transparencia'!$E$3:$E$6</xm:f>
          </x14:formula1>
          <xm:sqref>AF7:AF300</xm:sqref>
        </x14:dataValidation>
        <x14:dataValidation type="list" allowBlank="1" showInputMessage="1" showErrorMessage="1" xr:uid="{00000000-0002-0000-0100-000011000000}">
          <x14:formula1>
            <xm:f>'Listas Generales'!$E$35:$E$38</xm:f>
          </x14:formula1>
          <xm:sqref>AB7:AB300</xm:sqref>
        </x14:dataValidation>
        <x14:dataValidation type="list" allowBlank="1" showInputMessage="1" showErrorMessage="1" xr:uid="{00000000-0002-0000-0100-000012000000}">
          <x14:formula1>
            <xm:f>'Listas Generales'!$E$20:$E$22</xm:f>
          </x14:formula1>
          <xm:sqref>X7:AA300</xm:sqref>
        </x14:dataValidation>
        <x14:dataValidation type="list" allowBlank="1" showInputMessage="1" showErrorMessage="1" xr:uid="{45E11777-1A59-49F6-A7FE-0BC2021E0B03}">
          <x14:formula1>
            <xm:f>'Listas Ley Transparencia'!$F$3:$F$48</xm:f>
          </x14:formula1>
          <xm:sqref>AH7:AH300</xm:sqref>
        </x14:dataValidation>
        <x14:dataValidation type="list" allowBlank="1" showInputMessage="1" showErrorMessage="1" xr:uid="{41828945-54DC-440F-BFC4-0A20E51D96B4}">
          <x14:formula1>
            <xm:f>'Listas Ley Transparencia'!$G$3:$G$48</xm:f>
          </x14:formula1>
          <xm:sqref>AJ7:AJ300</xm:sqref>
        </x14:dataValidation>
        <x14:dataValidation type="list" allowBlank="1" showInputMessage="1" showErrorMessage="1" xr:uid="{3177B510-130D-447E-BA00-777783BCF0FB}">
          <x14:formula1>
            <xm:f>'Listas Generales'!$E$41:$E$43</xm:f>
          </x14:formula1>
          <xm:sqref>AW7:AW300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98FCA-59E1-43C3-A379-63C1433C8131}">
  <dimension ref="A1"/>
  <sheetViews>
    <sheetView workbookViewId="0"/>
  </sheetViews>
  <sheetFormatPr defaultColWidth="11.42578125" defaultRowHeight="14.4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B1:P48"/>
  <sheetViews>
    <sheetView zoomScale="80" zoomScaleNormal="80" workbookViewId="0">
      <selection activeCell="J15" sqref="J15"/>
    </sheetView>
  </sheetViews>
  <sheetFormatPr defaultColWidth="11.5703125" defaultRowHeight="14.45"/>
  <cols>
    <col min="1" max="1" width="6.5703125" style="155" customWidth="1"/>
    <col min="2" max="2" width="11.5703125" style="154"/>
    <col min="3" max="3" width="31.140625" style="155" customWidth="1"/>
    <col min="4" max="4" width="34.140625" style="155" bestFit="1" customWidth="1"/>
    <col min="5" max="14" width="34.140625" style="155" customWidth="1"/>
    <col min="15" max="15" width="21.7109375" style="155" bestFit="1" customWidth="1"/>
    <col min="16" max="16" width="28.5703125" style="155" customWidth="1"/>
    <col min="17" max="16384" width="11.5703125" style="155"/>
  </cols>
  <sheetData>
    <row r="1" spans="2:16" ht="15" thickBot="1"/>
    <row r="2" spans="2:16" ht="29.45" thickBot="1">
      <c r="B2" s="181" t="s">
        <v>105</v>
      </c>
      <c r="C2" s="156" t="s">
        <v>108</v>
      </c>
      <c r="D2" s="156" t="s">
        <v>372</v>
      </c>
      <c r="E2" s="156" t="s">
        <v>114</v>
      </c>
      <c r="F2" s="157" t="s">
        <v>120</v>
      </c>
      <c r="G2" s="157" t="s">
        <v>126</v>
      </c>
      <c r="H2" s="156" t="s">
        <v>132</v>
      </c>
      <c r="I2" s="158" t="s">
        <v>236</v>
      </c>
      <c r="J2" s="158" t="s">
        <v>141</v>
      </c>
      <c r="K2" s="158" t="s">
        <v>237</v>
      </c>
      <c r="L2" s="156" t="s">
        <v>373</v>
      </c>
      <c r="M2" s="156" t="s">
        <v>374</v>
      </c>
      <c r="N2" s="156" t="s">
        <v>375</v>
      </c>
      <c r="O2" s="156" t="s">
        <v>376</v>
      </c>
      <c r="P2" s="141" t="s">
        <v>377</v>
      </c>
    </row>
    <row r="3" spans="2:16" s="154" customFormat="1" ht="72.95" thickBot="1">
      <c r="B3" s="159" t="s">
        <v>300</v>
      </c>
      <c r="C3" s="159" t="s">
        <v>378</v>
      </c>
      <c r="D3" s="160" t="s">
        <v>379</v>
      </c>
      <c r="E3" s="161" t="s">
        <v>380</v>
      </c>
      <c r="F3" s="191" t="s">
        <v>381</v>
      </c>
      <c r="G3" s="191" t="s">
        <v>381</v>
      </c>
      <c r="H3" s="162" t="s">
        <v>382</v>
      </c>
      <c r="I3" s="163" t="s">
        <v>383</v>
      </c>
      <c r="J3" s="163" t="s">
        <v>384</v>
      </c>
      <c r="K3" s="164" t="s">
        <v>385</v>
      </c>
      <c r="L3" s="165" t="s">
        <v>336</v>
      </c>
      <c r="M3" s="166" t="s">
        <v>386</v>
      </c>
      <c r="N3" s="160" t="s">
        <v>330</v>
      </c>
      <c r="O3" s="159" t="s">
        <v>387</v>
      </c>
      <c r="P3" s="160" t="s">
        <v>315</v>
      </c>
    </row>
    <row r="4" spans="2:16" s="154" customFormat="1" ht="44.1" thickBot="1">
      <c r="B4" s="167" t="s">
        <v>388</v>
      </c>
      <c r="C4" s="167" t="s">
        <v>301</v>
      </c>
      <c r="D4" s="168" t="s">
        <v>302</v>
      </c>
      <c r="E4" s="169" t="s">
        <v>303</v>
      </c>
      <c r="F4" s="192" t="s">
        <v>389</v>
      </c>
      <c r="G4" s="192" t="s">
        <v>389</v>
      </c>
      <c r="H4" s="170" t="s">
        <v>390</v>
      </c>
      <c r="I4" s="171" t="s">
        <v>383</v>
      </c>
      <c r="J4" s="171" t="s">
        <v>391</v>
      </c>
      <c r="K4" s="166" t="s">
        <v>385</v>
      </c>
      <c r="L4" s="165" t="s">
        <v>329</v>
      </c>
      <c r="M4" s="166" t="s">
        <v>386</v>
      </c>
      <c r="N4" s="168" t="s">
        <v>392</v>
      </c>
      <c r="O4" s="167" t="s">
        <v>393</v>
      </c>
      <c r="P4" s="172" t="s">
        <v>298</v>
      </c>
    </row>
    <row r="5" spans="2:16" s="154" customFormat="1" ht="58.5" thickBot="1">
      <c r="B5" s="167" t="s">
        <v>324</v>
      </c>
      <c r="C5" s="167" t="s">
        <v>394</v>
      </c>
      <c r="D5" s="168" t="s">
        <v>325</v>
      </c>
      <c r="E5" s="173" t="s">
        <v>395</v>
      </c>
      <c r="F5" s="192" t="s">
        <v>396</v>
      </c>
      <c r="G5" s="192" t="s">
        <v>396</v>
      </c>
      <c r="H5" s="170" t="s">
        <v>341</v>
      </c>
      <c r="I5" s="171" t="s">
        <v>383</v>
      </c>
      <c r="J5" s="171" t="s">
        <v>397</v>
      </c>
      <c r="K5" s="166" t="s">
        <v>385</v>
      </c>
      <c r="L5" s="174" t="s">
        <v>308</v>
      </c>
      <c r="M5" s="166" t="s">
        <v>386</v>
      </c>
      <c r="N5" s="168" t="s">
        <v>398</v>
      </c>
      <c r="O5" s="168" t="s">
        <v>399</v>
      </c>
    </row>
    <row r="6" spans="2:16" s="154" customFormat="1" ht="44.1" thickBot="1">
      <c r="B6" s="175" t="s">
        <v>400</v>
      </c>
      <c r="C6" s="167" t="s">
        <v>317</v>
      </c>
      <c r="D6" s="168" t="s">
        <v>401</v>
      </c>
      <c r="E6" s="154" t="s">
        <v>336</v>
      </c>
      <c r="F6" s="192" t="s">
        <v>402</v>
      </c>
      <c r="G6" s="192" t="s">
        <v>402</v>
      </c>
      <c r="H6" s="170" t="s">
        <v>403</v>
      </c>
      <c r="I6" s="171" t="s">
        <v>404</v>
      </c>
      <c r="J6" s="171" t="s">
        <v>405</v>
      </c>
      <c r="K6" s="166" t="s">
        <v>406</v>
      </c>
      <c r="L6" s="165"/>
      <c r="M6" s="165" t="s">
        <v>407</v>
      </c>
      <c r="N6" s="168" t="s">
        <v>310</v>
      </c>
      <c r="O6" s="168" t="s">
        <v>318</v>
      </c>
    </row>
    <row r="7" spans="2:16" s="154" customFormat="1" ht="44.1" thickBot="1">
      <c r="B7" s="266" t="s">
        <v>336</v>
      </c>
      <c r="C7" s="176" t="s">
        <v>337</v>
      </c>
      <c r="D7" s="168" t="s">
        <v>408</v>
      </c>
      <c r="F7" s="192" t="s">
        <v>409</v>
      </c>
      <c r="G7" s="192" t="s">
        <v>409</v>
      </c>
      <c r="H7" s="170" t="s">
        <v>410</v>
      </c>
      <c r="I7" s="171" t="s">
        <v>404</v>
      </c>
      <c r="J7" s="171" t="s">
        <v>411</v>
      </c>
      <c r="K7" s="166" t="s">
        <v>406</v>
      </c>
      <c r="L7" s="165"/>
      <c r="M7" s="165" t="s">
        <v>407</v>
      </c>
      <c r="N7" s="168" t="s">
        <v>412</v>
      </c>
      <c r="O7" s="168" t="s">
        <v>311</v>
      </c>
    </row>
    <row r="8" spans="2:16" s="154" customFormat="1" ht="44.1" thickBot="1">
      <c r="C8" s="154" t="s">
        <v>336</v>
      </c>
      <c r="D8" s="168" t="s">
        <v>413</v>
      </c>
      <c r="F8" s="192" t="s">
        <v>414</v>
      </c>
      <c r="G8" s="192" t="s">
        <v>414</v>
      </c>
      <c r="H8" s="170" t="s">
        <v>415</v>
      </c>
      <c r="I8" s="171" t="s">
        <v>404</v>
      </c>
      <c r="J8" s="171" t="s">
        <v>416</v>
      </c>
      <c r="K8" s="166" t="s">
        <v>406</v>
      </c>
      <c r="L8" s="165"/>
      <c r="M8" s="165" t="s">
        <v>407</v>
      </c>
      <c r="N8" s="168" t="s">
        <v>417</v>
      </c>
      <c r="O8" s="168" t="s">
        <v>331</v>
      </c>
    </row>
    <row r="9" spans="2:16" s="154" customFormat="1" ht="87.6" thickBot="1">
      <c r="D9" s="168" t="s">
        <v>418</v>
      </c>
      <c r="F9" s="192" t="s">
        <v>419</v>
      </c>
      <c r="G9" s="192" t="s">
        <v>419</v>
      </c>
      <c r="H9" s="170" t="s">
        <v>306</v>
      </c>
      <c r="I9" s="171" t="s">
        <v>404</v>
      </c>
      <c r="J9" s="171" t="s">
        <v>420</v>
      </c>
      <c r="K9" s="166" t="s">
        <v>406</v>
      </c>
      <c r="L9" s="165"/>
      <c r="M9" s="165" t="s">
        <v>407</v>
      </c>
      <c r="N9" s="168" t="s">
        <v>421</v>
      </c>
      <c r="O9" s="172" t="s">
        <v>178</v>
      </c>
    </row>
    <row r="10" spans="2:16" s="154" customFormat="1" ht="44.1" thickBot="1">
      <c r="D10" s="168" t="s">
        <v>400</v>
      </c>
      <c r="F10" s="192" t="s">
        <v>422</v>
      </c>
      <c r="G10" s="192" t="s">
        <v>422</v>
      </c>
      <c r="H10" s="170" t="s">
        <v>423</v>
      </c>
      <c r="I10" s="171" t="s">
        <v>404</v>
      </c>
      <c r="J10" s="171" t="s">
        <v>424</v>
      </c>
      <c r="K10" s="166" t="s">
        <v>406</v>
      </c>
      <c r="L10" s="165"/>
      <c r="M10" s="165" t="s">
        <v>407</v>
      </c>
      <c r="N10" s="168" t="s">
        <v>425</v>
      </c>
      <c r="O10" s="154" t="s">
        <v>336</v>
      </c>
    </row>
    <row r="11" spans="2:16" s="154" customFormat="1" ht="44.1" thickBot="1">
      <c r="D11" s="172" t="s">
        <v>338</v>
      </c>
      <c r="F11" s="192" t="s">
        <v>426</v>
      </c>
      <c r="G11" s="192" t="s">
        <v>426</v>
      </c>
      <c r="H11" s="170" t="s">
        <v>427</v>
      </c>
      <c r="I11" s="171" t="s">
        <v>404</v>
      </c>
      <c r="J11" s="171" t="s">
        <v>428</v>
      </c>
      <c r="K11" s="166" t="s">
        <v>406</v>
      </c>
      <c r="L11" s="165"/>
      <c r="M11" s="165" t="s">
        <v>407</v>
      </c>
      <c r="N11" s="168" t="s">
        <v>429</v>
      </c>
      <c r="O11" s="177"/>
    </row>
    <row r="12" spans="2:16" s="154" customFormat="1" ht="44.1" thickBot="1">
      <c r="F12" s="192" t="s">
        <v>430</v>
      </c>
      <c r="G12" s="192" t="s">
        <v>430</v>
      </c>
      <c r="H12" s="170" t="s">
        <v>431</v>
      </c>
      <c r="I12" s="171" t="s">
        <v>404</v>
      </c>
      <c r="J12" s="171" t="s">
        <v>432</v>
      </c>
      <c r="K12" s="166" t="s">
        <v>406</v>
      </c>
      <c r="L12" s="165"/>
      <c r="M12" s="165" t="s">
        <v>407</v>
      </c>
      <c r="N12" s="168" t="s">
        <v>364</v>
      </c>
      <c r="O12" s="177"/>
    </row>
    <row r="13" spans="2:16" s="154" customFormat="1" ht="44.1" thickBot="1">
      <c r="F13" s="192" t="s">
        <v>433</v>
      </c>
      <c r="G13" s="192" t="s">
        <v>433</v>
      </c>
      <c r="H13" s="170" t="s">
        <v>434</v>
      </c>
      <c r="I13" s="171" t="s">
        <v>404</v>
      </c>
      <c r="J13" s="171" t="s">
        <v>435</v>
      </c>
      <c r="K13" s="166" t="s">
        <v>406</v>
      </c>
      <c r="L13" s="165"/>
      <c r="M13" s="165" t="s">
        <v>407</v>
      </c>
      <c r="N13" s="168" t="s">
        <v>400</v>
      </c>
      <c r="O13" s="177"/>
    </row>
    <row r="14" spans="2:16" s="154" customFormat="1" ht="44.1" thickBot="1">
      <c r="F14" s="192" t="s">
        <v>436</v>
      </c>
      <c r="G14" s="192" t="s">
        <v>436</v>
      </c>
      <c r="H14" s="170" t="s">
        <v>437</v>
      </c>
      <c r="I14" s="171" t="s">
        <v>404</v>
      </c>
      <c r="J14" s="171" t="s">
        <v>438</v>
      </c>
      <c r="K14" s="166" t="s">
        <v>406</v>
      </c>
      <c r="L14" s="165"/>
      <c r="M14" s="165" t="s">
        <v>407</v>
      </c>
      <c r="N14" s="172" t="s">
        <v>338</v>
      </c>
      <c r="O14" s="177"/>
    </row>
    <row r="15" spans="2:16" s="154" customFormat="1" ht="58.5" thickBot="1">
      <c r="F15" s="192" t="s">
        <v>439</v>
      </c>
      <c r="G15" s="192" t="s">
        <v>439</v>
      </c>
      <c r="H15" s="170" t="s">
        <v>327</v>
      </c>
      <c r="I15" s="171" t="s">
        <v>440</v>
      </c>
      <c r="J15" s="171" t="s">
        <v>441</v>
      </c>
      <c r="K15" s="166" t="s">
        <v>442</v>
      </c>
      <c r="L15" s="165"/>
      <c r="M15" s="165" t="s">
        <v>443</v>
      </c>
      <c r="N15" s="177"/>
      <c r="O15" s="177"/>
    </row>
    <row r="16" spans="2:16" s="154" customFormat="1" ht="29.45" thickBot="1">
      <c r="F16" s="192" t="s">
        <v>444</v>
      </c>
      <c r="G16" s="192" t="s">
        <v>444</v>
      </c>
      <c r="H16" s="170" t="s">
        <v>445</v>
      </c>
      <c r="I16" s="171" t="s">
        <v>446</v>
      </c>
      <c r="J16" s="171" t="s">
        <v>446</v>
      </c>
      <c r="K16" s="166" t="s">
        <v>447</v>
      </c>
      <c r="L16" s="165"/>
      <c r="M16" s="165" t="s">
        <v>336</v>
      </c>
      <c r="N16" s="177"/>
      <c r="O16" s="177"/>
    </row>
    <row r="17" spans="6:15" s="154" customFormat="1" ht="58.5" thickBot="1">
      <c r="F17" s="192" t="s">
        <v>448</v>
      </c>
      <c r="G17" s="192" t="s">
        <v>448</v>
      </c>
      <c r="H17" s="178" t="s">
        <v>449</v>
      </c>
      <c r="I17" s="179" t="s">
        <v>450</v>
      </c>
      <c r="J17" s="179" t="s">
        <v>441</v>
      </c>
      <c r="K17" s="180" t="s">
        <v>385</v>
      </c>
      <c r="L17" s="165"/>
      <c r="M17" s="174" t="s">
        <v>386</v>
      </c>
      <c r="N17" s="177"/>
      <c r="O17" s="177"/>
    </row>
    <row r="18" spans="6:15" ht="15" thickBot="1">
      <c r="F18" s="192" t="s">
        <v>451</v>
      </c>
      <c r="G18" s="192" t="s">
        <v>451</v>
      </c>
      <c r="H18" s="177"/>
      <c r="I18" s="177"/>
      <c r="J18" s="177"/>
      <c r="K18" s="177"/>
      <c r="L18" s="177"/>
      <c r="M18" s="177"/>
      <c r="N18" s="177"/>
      <c r="O18" s="177"/>
    </row>
    <row r="19" spans="6:15" ht="15" thickBot="1">
      <c r="F19" s="192" t="s">
        <v>452</v>
      </c>
      <c r="G19" s="192" t="s">
        <v>452</v>
      </c>
      <c r="H19" s="177"/>
      <c r="I19" s="177"/>
      <c r="J19" s="177"/>
      <c r="K19" s="177"/>
      <c r="L19" s="177"/>
      <c r="M19" s="177"/>
    </row>
    <row r="20" spans="6:15" ht="15" thickBot="1">
      <c r="F20" s="192" t="s">
        <v>453</v>
      </c>
      <c r="G20" s="192" t="s">
        <v>453</v>
      </c>
      <c r="H20" s="177"/>
      <c r="I20" s="177"/>
      <c r="J20" s="177"/>
      <c r="K20" s="177"/>
      <c r="L20" s="177"/>
      <c r="M20" s="177"/>
    </row>
    <row r="21" spans="6:15" ht="15" thickBot="1">
      <c r="F21" s="192" t="s">
        <v>454</v>
      </c>
      <c r="G21" s="192" t="s">
        <v>454</v>
      </c>
      <c r="H21" s="177"/>
      <c r="I21" s="177"/>
      <c r="J21" s="177"/>
      <c r="K21" s="177"/>
      <c r="L21" s="177"/>
      <c r="M21" s="177"/>
    </row>
    <row r="22" spans="6:15" ht="15" thickBot="1">
      <c r="F22" s="192" t="s">
        <v>455</v>
      </c>
      <c r="G22" s="192" t="s">
        <v>455</v>
      </c>
      <c r="H22" s="177"/>
      <c r="I22" s="177"/>
      <c r="J22" s="177"/>
      <c r="K22" s="177"/>
      <c r="L22" s="177"/>
      <c r="M22" s="177"/>
    </row>
    <row r="23" spans="6:15" ht="15" thickBot="1">
      <c r="F23" s="192" t="s">
        <v>456</v>
      </c>
      <c r="G23" s="192" t="s">
        <v>456</v>
      </c>
    </row>
    <row r="24" spans="6:15" ht="15" thickBot="1">
      <c r="F24" s="192" t="s">
        <v>457</v>
      </c>
      <c r="G24" s="192" t="s">
        <v>457</v>
      </c>
    </row>
    <row r="25" spans="6:15" ht="15" thickBot="1">
      <c r="F25" s="192" t="s">
        <v>458</v>
      </c>
      <c r="G25" s="192" t="s">
        <v>458</v>
      </c>
    </row>
    <row r="26" spans="6:15" ht="15" thickBot="1">
      <c r="F26" s="192" t="s">
        <v>459</v>
      </c>
      <c r="G26" s="192" t="s">
        <v>459</v>
      </c>
    </row>
    <row r="27" spans="6:15" ht="28.5" thickBot="1">
      <c r="F27" s="192" t="s">
        <v>460</v>
      </c>
      <c r="G27" s="192" t="s">
        <v>460</v>
      </c>
    </row>
    <row r="28" spans="6:15" ht="28.5" thickBot="1">
      <c r="F28" s="192" t="s">
        <v>461</v>
      </c>
      <c r="G28" s="192" t="s">
        <v>461</v>
      </c>
    </row>
    <row r="29" spans="6:15" ht="56.45" thickBot="1">
      <c r="F29" s="192" t="s">
        <v>462</v>
      </c>
      <c r="G29" s="192" t="s">
        <v>462</v>
      </c>
    </row>
    <row r="30" spans="6:15" ht="28.5" thickBot="1">
      <c r="F30" s="192" t="s">
        <v>463</v>
      </c>
      <c r="G30" s="192" t="s">
        <v>463</v>
      </c>
    </row>
    <row r="31" spans="6:15" ht="28.5" thickBot="1">
      <c r="F31" s="192" t="s">
        <v>464</v>
      </c>
      <c r="G31" s="192" t="s">
        <v>464</v>
      </c>
    </row>
    <row r="32" spans="6:15" ht="28.5" thickBot="1">
      <c r="F32" s="192" t="s">
        <v>465</v>
      </c>
      <c r="G32" s="192" t="s">
        <v>465</v>
      </c>
    </row>
    <row r="33" spans="6:7" ht="28.5" thickBot="1">
      <c r="F33" s="192" t="s">
        <v>466</v>
      </c>
      <c r="G33" s="192" t="s">
        <v>466</v>
      </c>
    </row>
    <row r="34" spans="6:7" ht="28.5" thickBot="1">
      <c r="F34" s="192" t="s">
        <v>467</v>
      </c>
      <c r="G34" s="192" t="s">
        <v>467</v>
      </c>
    </row>
    <row r="35" spans="6:7" ht="28.5" thickBot="1">
      <c r="F35" s="192" t="s">
        <v>468</v>
      </c>
      <c r="G35" s="192" t="s">
        <v>468</v>
      </c>
    </row>
    <row r="36" spans="6:7" ht="28.5" thickBot="1">
      <c r="F36" s="192" t="s">
        <v>469</v>
      </c>
      <c r="G36" s="192" t="s">
        <v>469</v>
      </c>
    </row>
    <row r="37" spans="6:7" ht="42.6" thickBot="1">
      <c r="F37" s="192" t="s">
        <v>470</v>
      </c>
      <c r="G37" s="192" t="s">
        <v>470</v>
      </c>
    </row>
    <row r="38" spans="6:7" ht="42.6" thickBot="1">
      <c r="F38" s="192" t="s">
        <v>471</v>
      </c>
      <c r="G38" s="192" t="s">
        <v>471</v>
      </c>
    </row>
    <row r="39" spans="6:7" ht="15" thickBot="1">
      <c r="F39" s="192" t="s">
        <v>472</v>
      </c>
      <c r="G39" s="192" t="s">
        <v>472</v>
      </c>
    </row>
    <row r="40" spans="6:7" ht="28.5" thickBot="1">
      <c r="F40" s="192" t="s">
        <v>473</v>
      </c>
      <c r="G40" s="192" t="s">
        <v>473</v>
      </c>
    </row>
    <row r="41" spans="6:7" ht="15" thickBot="1">
      <c r="F41" s="192" t="s">
        <v>474</v>
      </c>
      <c r="G41" s="192" t="s">
        <v>474</v>
      </c>
    </row>
    <row r="42" spans="6:7" ht="15" thickBot="1">
      <c r="F42" s="192" t="s">
        <v>475</v>
      </c>
      <c r="G42" s="192" t="s">
        <v>475</v>
      </c>
    </row>
    <row r="43" spans="6:7" ht="28.5" thickBot="1">
      <c r="F43" s="192" t="s">
        <v>476</v>
      </c>
      <c r="G43" s="192" t="s">
        <v>476</v>
      </c>
    </row>
    <row r="44" spans="6:7" ht="15" thickBot="1">
      <c r="F44" s="192" t="s">
        <v>477</v>
      </c>
      <c r="G44" s="192" t="s">
        <v>477</v>
      </c>
    </row>
    <row r="45" spans="6:7" ht="15" thickBot="1">
      <c r="F45" s="192" t="s">
        <v>478</v>
      </c>
      <c r="G45" s="192" t="s">
        <v>478</v>
      </c>
    </row>
    <row r="46" spans="6:7" ht="15" thickBot="1">
      <c r="F46" s="192" t="s">
        <v>479</v>
      </c>
      <c r="G46" s="192" t="s">
        <v>479</v>
      </c>
    </row>
    <row r="47" spans="6:7" ht="27.95">
      <c r="F47" s="193" t="s">
        <v>480</v>
      </c>
      <c r="G47" s="193" t="s">
        <v>480</v>
      </c>
    </row>
    <row r="48" spans="6:7">
      <c r="F48" s="177" t="s">
        <v>305</v>
      </c>
      <c r="G48" s="177" t="s">
        <v>305</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G83"/>
  <sheetViews>
    <sheetView topLeftCell="A17" workbookViewId="0">
      <selection activeCell="E46" sqref="E46"/>
    </sheetView>
  </sheetViews>
  <sheetFormatPr defaultColWidth="0" defaultRowHeight="12.6"/>
  <cols>
    <col min="1" max="1" width="4.140625" style="3" customWidth="1"/>
    <col min="2" max="2" width="45.140625" style="8" customWidth="1"/>
    <col min="3" max="3" width="15.7109375" style="1" customWidth="1"/>
    <col min="4" max="4" width="6.42578125" style="3" customWidth="1"/>
    <col min="5" max="5" width="47.5703125" style="3" customWidth="1"/>
    <col min="6" max="6" width="18" style="3" customWidth="1"/>
    <col min="7" max="7" width="57.85546875" style="3" hidden="1" customWidth="1"/>
    <col min="8" max="16384" width="10.85546875" style="3" hidden="1"/>
  </cols>
  <sheetData>
    <row r="1" spans="2:4" ht="12.95" thickBot="1"/>
    <row r="2" spans="2:4" ht="13.5" thickBot="1">
      <c r="B2" s="394" t="s">
        <v>481</v>
      </c>
      <c r="C2" s="395"/>
      <c r="D2" s="396"/>
    </row>
    <row r="3" spans="2:4" ht="13.5" thickBot="1">
      <c r="B3" s="51" t="s">
        <v>65</v>
      </c>
      <c r="C3" s="51" t="s">
        <v>482</v>
      </c>
      <c r="D3" s="53" t="s">
        <v>65</v>
      </c>
    </row>
    <row r="4" spans="2:4">
      <c r="B4" s="38">
        <v>5</v>
      </c>
      <c r="C4" s="35" t="s">
        <v>296</v>
      </c>
      <c r="D4" s="39">
        <v>5</v>
      </c>
    </row>
    <row r="5" spans="2:4">
      <c r="B5" s="40">
        <v>3</v>
      </c>
      <c r="C5" s="36" t="s">
        <v>362</v>
      </c>
      <c r="D5" s="41">
        <v>3</v>
      </c>
    </row>
    <row r="6" spans="2:4">
      <c r="B6" s="40">
        <v>1</v>
      </c>
      <c r="C6" s="36" t="s">
        <v>483</v>
      </c>
      <c r="D6" s="41">
        <v>1</v>
      </c>
    </row>
    <row r="7" spans="2:4" ht="12.95" thickBot="1">
      <c r="B7" s="42">
        <v>0</v>
      </c>
      <c r="C7" s="37" t="s">
        <v>484</v>
      </c>
      <c r="D7" s="43">
        <v>5</v>
      </c>
    </row>
    <row r="8" spans="2:4">
      <c r="B8" s="1"/>
    </row>
    <row r="9" spans="2:4">
      <c r="B9" s="1"/>
    </row>
    <row r="10" spans="2:4" ht="13.5" thickBot="1">
      <c r="B10" s="34" t="s">
        <v>485</v>
      </c>
    </row>
    <row r="11" spans="2:4">
      <c r="B11" s="35" t="s">
        <v>294</v>
      </c>
    </row>
    <row r="12" spans="2:4">
      <c r="B12" s="36" t="s">
        <v>180</v>
      </c>
    </row>
    <row r="13" spans="2:4">
      <c r="B13" s="36" t="s">
        <v>182</v>
      </c>
    </row>
    <row r="14" spans="2:4" ht="12.75" customHeight="1">
      <c r="B14" s="36" t="s">
        <v>486</v>
      </c>
    </row>
    <row r="15" spans="2:4">
      <c r="B15" s="36" t="s">
        <v>186</v>
      </c>
    </row>
    <row r="16" spans="2:4">
      <c r="B16" s="36" t="s">
        <v>335</v>
      </c>
    </row>
    <row r="17" spans="2:5">
      <c r="B17" s="36" t="s">
        <v>487</v>
      </c>
    </row>
    <row r="18" spans="2:5" ht="12.95" thickBot="1">
      <c r="B18" s="36" t="s">
        <v>192</v>
      </c>
    </row>
    <row r="19" spans="2:5" ht="13.5" thickBot="1">
      <c r="B19" s="36" t="s">
        <v>488</v>
      </c>
      <c r="E19" s="51" t="s">
        <v>489</v>
      </c>
    </row>
    <row r="20" spans="2:5" ht="12.95" thickBot="1">
      <c r="B20" s="37" t="s">
        <v>196</v>
      </c>
      <c r="E20" s="44" t="s">
        <v>315</v>
      </c>
    </row>
    <row r="21" spans="2:5">
      <c r="B21" s="1"/>
      <c r="E21" s="46" t="s">
        <v>298</v>
      </c>
    </row>
    <row r="22" spans="2:5" ht="12.95" thickBot="1">
      <c r="B22" s="1"/>
      <c r="E22" s="47" t="s">
        <v>336</v>
      </c>
    </row>
    <row r="23" spans="2:5" ht="12.95" thickBot="1">
      <c r="B23" s="1"/>
      <c r="E23" s="5"/>
    </row>
    <row r="24" spans="2:5" ht="13.5" thickBot="1">
      <c r="B24" s="51" t="s">
        <v>198</v>
      </c>
      <c r="C24" s="51" t="s">
        <v>65</v>
      </c>
      <c r="E24" s="51" t="s">
        <v>490</v>
      </c>
    </row>
    <row r="25" spans="2:5">
      <c r="B25" s="35" t="s">
        <v>323</v>
      </c>
      <c r="C25" s="32">
        <v>5</v>
      </c>
      <c r="E25" s="44" t="s">
        <v>315</v>
      </c>
    </row>
    <row r="26" spans="2:5">
      <c r="B26" s="36" t="s">
        <v>295</v>
      </c>
      <c r="C26" s="33">
        <v>3</v>
      </c>
      <c r="E26" s="46" t="s">
        <v>298</v>
      </c>
    </row>
    <row r="27" spans="2:5" ht="12.95" thickBot="1">
      <c r="B27" s="36" t="s">
        <v>361</v>
      </c>
      <c r="C27" s="33">
        <v>1</v>
      </c>
      <c r="E27" s="47" t="s">
        <v>336</v>
      </c>
    </row>
    <row r="28" spans="2:5" ht="12.95" thickBot="1">
      <c r="B28" s="37" t="s">
        <v>484</v>
      </c>
      <c r="C28" s="12">
        <v>5</v>
      </c>
      <c r="E28" s="5"/>
    </row>
    <row r="29" spans="2:5" ht="13.5" thickBot="1">
      <c r="B29" s="10"/>
      <c r="E29" s="51" t="s">
        <v>491</v>
      </c>
    </row>
    <row r="30" spans="2:5" ht="12.95" thickBot="1">
      <c r="B30" s="10"/>
      <c r="E30" s="44" t="s">
        <v>315</v>
      </c>
    </row>
    <row r="31" spans="2:5" ht="13.5" thickBot="1">
      <c r="B31" s="51" t="s">
        <v>208</v>
      </c>
      <c r="C31" s="51" t="s">
        <v>65</v>
      </c>
      <c r="E31" s="46" t="s">
        <v>298</v>
      </c>
    </row>
    <row r="32" spans="2:5" ht="12.95" thickBot="1">
      <c r="B32" s="35" t="s">
        <v>296</v>
      </c>
      <c r="C32" s="32">
        <v>5</v>
      </c>
      <c r="E32" s="47"/>
    </row>
    <row r="33" spans="2:5" ht="12.95" thickBot="1">
      <c r="B33" s="36" t="s">
        <v>362</v>
      </c>
      <c r="C33" s="33">
        <v>3</v>
      </c>
      <c r="E33" s="5"/>
    </row>
    <row r="34" spans="2:5" ht="13.5" thickBot="1">
      <c r="B34" s="36" t="s">
        <v>483</v>
      </c>
      <c r="C34" s="33">
        <v>1</v>
      </c>
      <c r="E34" s="51" t="s">
        <v>492</v>
      </c>
    </row>
    <row r="35" spans="2:5" ht="12.95" thickBot="1">
      <c r="B35" s="37" t="s">
        <v>484</v>
      </c>
      <c r="C35" s="12">
        <v>5</v>
      </c>
      <c r="E35" s="48" t="s">
        <v>299</v>
      </c>
    </row>
    <row r="36" spans="2:5">
      <c r="B36" s="10"/>
      <c r="C36" s="9"/>
      <c r="E36" s="49" t="s">
        <v>370</v>
      </c>
    </row>
    <row r="37" spans="2:5" ht="12.95" thickBot="1">
      <c r="B37" s="10"/>
      <c r="C37" s="9"/>
      <c r="E37" s="50" t="s">
        <v>316</v>
      </c>
    </row>
    <row r="38" spans="2:5" ht="12.95" thickBot="1">
      <c r="B38" s="10"/>
      <c r="C38" s="9"/>
      <c r="E38" s="47" t="s">
        <v>336</v>
      </c>
    </row>
    <row r="39" spans="2:5" ht="13.5" thickBot="1">
      <c r="B39" s="51" t="s">
        <v>213</v>
      </c>
      <c r="C39" s="51" t="s">
        <v>65</v>
      </c>
      <c r="E39" s="5"/>
    </row>
    <row r="40" spans="2:5" ht="13.5" thickBot="1">
      <c r="B40" s="38" t="s">
        <v>296</v>
      </c>
      <c r="C40" s="44">
        <v>5</v>
      </c>
      <c r="E40" s="52" t="s">
        <v>493</v>
      </c>
    </row>
    <row r="41" spans="2:5">
      <c r="B41" s="40" t="s">
        <v>362</v>
      </c>
      <c r="C41" s="46">
        <v>3</v>
      </c>
      <c r="E41" s="44" t="s">
        <v>315</v>
      </c>
    </row>
    <row r="42" spans="2:5" ht="12.95" thickBot="1">
      <c r="B42" s="40" t="s">
        <v>483</v>
      </c>
      <c r="C42" s="46">
        <v>1</v>
      </c>
      <c r="E42" s="45" t="s">
        <v>298</v>
      </c>
    </row>
    <row r="43" spans="2:5" ht="12.95" thickBot="1">
      <c r="B43" s="42" t="s">
        <v>484</v>
      </c>
      <c r="C43" s="45">
        <v>5</v>
      </c>
      <c r="E43" s="47" t="s">
        <v>336</v>
      </c>
    </row>
    <row r="44" spans="2:5" ht="12.95" thickBot="1">
      <c r="B44" s="1"/>
    </row>
    <row r="45" spans="2:5" ht="13.5" thickBot="1">
      <c r="B45" s="51" t="s">
        <v>198</v>
      </c>
      <c r="C45" s="51" t="s">
        <v>65</v>
      </c>
    </row>
    <row r="46" spans="2:5">
      <c r="B46" s="38" t="s">
        <v>323</v>
      </c>
      <c r="C46" s="44" t="s">
        <v>494</v>
      </c>
    </row>
    <row r="47" spans="2:5">
      <c r="B47" s="40" t="s">
        <v>295</v>
      </c>
      <c r="C47" s="46" t="s">
        <v>495</v>
      </c>
    </row>
    <row r="48" spans="2:5">
      <c r="B48" s="40" t="s">
        <v>361</v>
      </c>
      <c r="C48" s="46" t="s">
        <v>496</v>
      </c>
    </row>
    <row r="49" spans="2:3" ht="12.95" thickBot="1">
      <c r="B49" s="42" t="s">
        <v>484</v>
      </c>
      <c r="C49" s="45" t="s">
        <v>497</v>
      </c>
    </row>
    <row r="50" spans="2:3">
      <c r="B50" s="1"/>
    </row>
    <row r="51" spans="2:3">
      <c r="B51" s="1"/>
    </row>
    <row r="52" spans="2:3">
      <c r="B52" s="1"/>
    </row>
    <row r="53" spans="2:3">
      <c r="B53" s="1"/>
    </row>
    <row r="54" spans="2:3">
      <c r="B54" s="1"/>
    </row>
    <row r="55" spans="2:3">
      <c r="B55" s="1"/>
    </row>
    <row r="56" spans="2:3">
      <c r="B56" s="1"/>
    </row>
    <row r="57" spans="2:3">
      <c r="B57" s="1"/>
    </row>
    <row r="58" spans="2:3">
      <c r="B58" s="1"/>
    </row>
    <row r="59" spans="2:3">
      <c r="B59" s="1"/>
    </row>
    <row r="60" spans="2:3">
      <c r="B60" s="1"/>
    </row>
    <row r="61" spans="2:3">
      <c r="B61" s="1"/>
    </row>
    <row r="62" spans="2:3">
      <c r="B62" s="1"/>
    </row>
    <row r="63" spans="2:3">
      <c r="B63" s="1"/>
    </row>
    <row r="64" spans="2:3">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2" spans="2:2">
      <c r="B82" s="1"/>
    </row>
    <row r="83" spans="2:2">
      <c r="B83" s="1"/>
    </row>
  </sheetData>
  <mergeCells count="1">
    <mergeCell ref="B2:D2"/>
  </mergeCells>
  <pageMargins left="0.7" right="0.7" top="0.75" bottom="0.75" header="0.3" footer="0.3"/>
  <pageSetup paperSize="5"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Ordoñez Alvarez</dc:creator>
  <cp:keywords/>
  <dc:description/>
  <cp:lastModifiedBy>Lina Katherine Rodriguez Duarte</cp:lastModifiedBy>
  <cp:revision/>
  <dcterms:created xsi:type="dcterms:W3CDTF">2020-04-30T04:21:42Z</dcterms:created>
  <dcterms:modified xsi:type="dcterms:W3CDTF">2024-02-22T18:29:39Z</dcterms:modified>
  <cp:category/>
  <cp:contentStatus/>
</cp:coreProperties>
</file>